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firstSheet="2" activeTab="5"/>
  </bookViews>
  <sheets>
    <sheet name="CLASS-01-05 Final" sheetId="17" r:id="rId1"/>
    <sheet name="CLASS-06-08  Final" sheetId="18" r:id="rId2"/>
    <sheet name="CLASS 09-10  Final (1000)" sheetId="25" r:id="rId3"/>
    <sheet name="CLASS 09-10  Final" sheetId="19" r:id="rId4"/>
    <sheet name="CLASS 11-12 Final (2500)" sheetId="24" r:id="rId5"/>
    <sheet name="CLASS 11-12 Final" sheetId="20" r:id="rId6"/>
  </sheets>
  <definedNames>
    <definedName name="_xlnm._FilterDatabase" localSheetId="0" hidden="1">'CLASS-01-05 Final'!$B$4:$J$48</definedName>
    <definedName name="_xlnm.Print_Area" localSheetId="3">'CLASS 09-10  Final'!$A$1:$I$57</definedName>
    <definedName name="_xlnm.Print_Area" localSheetId="2">'CLASS 09-10  Final (1000)'!$A$1:$I$22</definedName>
    <definedName name="_xlnm.Print_Area" localSheetId="5">'CLASS 11-12 Final'!$A$1:$I$44</definedName>
    <definedName name="_xlnm.Print_Area" localSheetId="4">'CLASS 11-12 Final (2500)'!$A$1:$I$29</definedName>
    <definedName name="_xlnm.Print_Area" localSheetId="0">'CLASS-01-05 Final'!$A$1:$I$71</definedName>
    <definedName name="_xlnm.Print_Area" localSheetId="1">'CLASS-06-08  Final'!$A$1:$I$74</definedName>
    <definedName name="_xlnm.Print_Titles" localSheetId="3">'CLASS 09-10  Final'!$1:$4</definedName>
    <definedName name="_xlnm.Print_Titles" localSheetId="2">'CLASS 09-10  Final (1000)'!$1:$4</definedName>
    <definedName name="_xlnm.Print_Titles" localSheetId="5">'CLASS 11-12 Final'!$1:$4</definedName>
    <definedName name="_xlnm.Print_Titles" localSheetId="4">'CLASS 11-12 Final (2500)'!$1:$4</definedName>
    <definedName name="_xlnm.Print_Titles" localSheetId="0">'CLASS-01-05 Final'!$1:$4</definedName>
    <definedName name="_xlnm.Print_Titles" localSheetId="1">'CLASS-06-08  Final'!$1:$4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24"/>
  <c r="I28"/>
  <c r="I27"/>
  <c r="I26"/>
  <c r="I25"/>
  <c r="H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29" l="1"/>
  <c r="I24"/>
  <c r="I30" s="1"/>
  <c r="H57" i="19"/>
  <c r="I56"/>
  <c r="I55"/>
  <c r="I57" s="1"/>
  <c r="H22" i="25"/>
  <c r="I21"/>
  <c r="I20"/>
  <c r="I19"/>
  <c r="I18"/>
  <c r="I17"/>
  <c r="H16"/>
  <c r="I15"/>
  <c r="I14"/>
  <c r="I13"/>
  <c r="I12"/>
  <c r="I11"/>
  <c r="I10"/>
  <c r="I9"/>
  <c r="I8"/>
  <c r="I7"/>
  <c r="I6"/>
  <c r="I5"/>
  <c r="H24" i="17"/>
  <c r="H15" i="18"/>
  <c r="I14"/>
  <c r="I13"/>
  <c r="I12"/>
  <c r="I11"/>
  <c r="I22" i="25" l="1"/>
  <c r="I16"/>
  <c r="H60" i="17" l="1"/>
  <c r="H49"/>
  <c r="H44" i="20"/>
  <c r="I43"/>
  <c r="I42"/>
  <c r="I41"/>
  <c r="I40"/>
  <c r="I39"/>
  <c r="I38"/>
  <c r="I37"/>
  <c r="H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54" i="19"/>
  <c r="I53"/>
  <c r="I52"/>
  <c r="I51"/>
  <c r="I50"/>
  <c r="I49"/>
  <c r="I48"/>
  <c r="I47"/>
  <c r="I46"/>
  <c r="I45"/>
  <c r="I44"/>
  <c r="I43"/>
  <c r="I42"/>
  <c r="H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74" i="18"/>
  <c r="H74"/>
  <c r="I61"/>
  <c r="I60"/>
  <c r="I59"/>
  <c r="I58"/>
  <c r="H72"/>
  <c r="I71"/>
  <c r="I70"/>
  <c r="I69"/>
  <c r="I68"/>
  <c r="I67"/>
  <c r="I66"/>
  <c r="I65"/>
  <c r="I64"/>
  <c r="H62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0"/>
  <c r="I9"/>
  <c r="I8"/>
  <c r="I7"/>
  <c r="I6"/>
  <c r="I5"/>
  <c r="H71" i="17"/>
  <c r="I70"/>
  <c r="I71" s="1"/>
  <c r="H69"/>
  <c r="I68"/>
  <c r="I67"/>
  <c r="I66"/>
  <c r="I65"/>
  <c r="I64"/>
  <c r="I63"/>
  <c r="I62"/>
  <c r="I59"/>
  <c r="I58"/>
  <c r="I57"/>
  <c r="I56"/>
  <c r="I55"/>
  <c r="I54"/>
  <c r="I53"/>
  <c r="I52"/>
  <c r="I51"/>
  <c r="I50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15" i="18" l="1"/>
  <c r="I24" i="17"/>
  <c r="I60"/>
  <c r="I36" i="20"/>
  <c r="I44"/>
  <c r="I41" i="19"/>
  <c r="I54"/>
  <c r="I62" i="18"/>
  <c r="I72"/>
  <c r="I69" i="17"/>
  <c r="I49"/>
</calcChain>
</file>

<file path=xl/sharedStrings.xml><?xml version="1.0" encoding="utf-8"?>
<sst xmlns="http://schemas.openxmlformats.org/spreadsheetml/2006/main" count="1179" uniqueCount="546">
  <si>
    <t>izdk'kd dk uke</t>
  </si>
  <si>
    <t>ys[kd dk uke</t>
  </si>
  <si>
    <t>Hkk"kk</t>
  </si>
  <si>
    <t>iqLrd dk uke</t>
  </si>
  <si>
    <t>English-Hindi</t>
  </si>
  <si>
    <t>CIIL</t>
  </si>
  <si>
    <t>FRIENDSHIP / दोस्ती</t>
  </si>
  <si>
    <t>The Greedy Farmer / लालची किसान</t>
  </si>
  <si>
    <t>PRICELESS DOLE / अनमोल दान</t>
  </si>
  <si>
    <t>THE PIPER AND THE VILLAGERS / बासुरीवाला और गाँववाले</t>
  </si>
  <si>
    <t>Tit for Tat! / जैसे को तैसा</t>
  </si>
  <si>
    <t>Time sense / आलसी बबलू</t>
  </si>
  <si>
    <t>Babar Learns a lesson / बाबर को मिला सबक</t>
  </si>
  <si>
    <t>The Fox and the Lion / लोमड़ी और शेर</t>
  </si>
  <si>
    <t>IT SERVED CROW RIGHT! /  कौए को सही सबक!</t>
  </si>
  <si>
    <t>NEVER TRUST STRANGERS / अजनबियों पर कभी विश्वास न करना</t>
  </si>
  <si>
    <t>The Traveller and the Tiger / यात्री और बाघ</t>
  </si>
  <si>
    <t>The Saintly tiger ! / संत-सा शेर!</t>
  </si>
  <si>
    <t>Friendship with an enemy / शत्रु से मित्रता</t>
  </si>
  <si>
    <t>THE TIGER AND THE DOE / शेर और हिरणी</t>
  </si>
  <si>
    <t>The Red Rabbit / लाल खरगोश</t>
  </si>
  <si>
    <t>LISTEN TO MOTHER / माँ की बात सुनो</t>
  </si>
  <si>
    <t>Birds’ anxiety / पक्षी की उत्सुकता</t>
  </si>
  <si>
    <t>English-Urdu</t>
  </si>
  <si>
    <t>The Proud Horse</t>
  </si>
  <si>
    <t>The Foolish Goat</t>
  </si>
  <si>
    <t>The Monkey who told Lies</t>
  </si>
  <si>
    <t>Selfish Friends</t>
  </si>
  <si>
    <t>The Frog and the Mouse</t>
  </si>
  <si>
    <t xml:space="preserve">NBT </t>
  </si>
  <si>
    <t>Hindi</t>
  </si>
  <si>
    <t>81-237-42717-7</t>
  </si>
  <si>
    <t>81-237-6825-0</t>
  </si>
  <si>
    <t>81-237-7781-8</t>
  </si>
  <si>
    <t>81-237-9633-8</t>
  </si>
  <si>
    <t>93-5491-347-1</t>
  </si>
  <si>
    <t>JAGDISH JOSHI</t>
  </si>
  <si>
    <t>81-237-9639-0</t>
  </si>
  <si>
    <t>Anandi's RAINBOW</t>
  </si>
  <si>
    <t>ANUP RAY</t>
  </si>
  <si>
    <t>81-237-9642-0</t>
  </si>
  <si>
    <t>Magahi</t>
  </si>
  <si>
    <t>English</t>
  </si>
  <si>
    <t>BIL-FU-KU AN ALIEN</t>
  </si>
  <si>
    <t>(HIN&amp;ENG)</t>
  </si>
  <si>
    <t>SANSKRIT</t>
  </si>
  <si>
    <t>81-237-9014-5</t>
  </si>
  <si>
    <t>81-237-7650-7</t>
  </si>
  <si>
    <t>81-237-0379-4</t>
  </si>
  <si>
    <t>Jayanti Manokaran</t>
  </si>
  <si>
    <t>81-237-5573-1</t>
  </si>
  <si>
    <t>81-237-2633-5</t>
  </si>
  <si>
    <t>81-237-4718-7</t>
  </si>
  <si>
    <t>81-237-5829-9</t>
  </si>
  <si>
    <t>लाल बहादुर शास्त्री</t>
  </si>
  <si>
    <t>81-237-6659-1</t>
  </si>
  <si>
    <t>THREE SANYASIS</t>
  </si>
  <si>
    <t>GOVIND PRASAD SHARMA</t>
  </si>
  <si>
    <t>978-93-5491-155-2</t>
  </si>
  <si>
    <t>ENGLISH</t>
  </si>
  <si>
    <t>THE GROWING EARS</t>
  </si>
  <si>
    <t>NEELAM SAXENA CHANDRA</t>
  </si>
  <si>
    <t>93-5491-110-1</t>
  </si>
  <si>
    <t>Set me Free</t>
  </si>
  <si>
    <t>The King Cobra and the Ants</t>
  </si>
  <si>
    <t>COMMON SENSE IS BETTER</t>
  </si>
  <si>
    <t>THE LION AND HARE</t>
  </si>
  <si>
    <t>Not a real friend!</t>
  </si>
  <si>
    <t>The Cave that Talked</t>
  </si>
  <si>
    <t>NBT</t>
  </si>
  <si>
    <t>821-237-6494-8</t>
  </si>
  <si>
    <t>81-237-9103-6</t>
  </si>
  <si>
    <t>Sigrun Srivastava</t>
  </si>
  <si>
    <t>81-237-5025-5</t>
  </si>
  <si>
    <t>81-237-5196-2</t>
  </si>
  <si>
    <t>81-237-8685-8</t>
  </si>
  <si>
    <t>HINDI</t>
  </si>
  <si>
    <t>81-237-0430-2</t>
  </si>
  <si>
    <t> 81-237-3519-1</t>
  </si>
  <si>
    <t>81-237-9579-9</t>
  </si>
  <si>
    <t>81-237-9580-5</t>
  </si>
  <si>
    <t>81-237-1421-9</t>
  </si>
  <si>
    <t>81-237-9721-2</t>
  </si>
  <si>
    <t>Ruskin Bond</t>
  </si>
  <si>
    <t>81-237-7369-8</t>
  </si>
  <si>
    <t>81-237-9953-7</t>
  </si>
  <si>
    <t>81-237-9952-0</t>
  </si>
  <si>
    <t>93-5491-246-7</t>
  </si>
  <si>
    <t>ENG-HEROES DO NOT GROW ON TREES</t>
  </si>
  <si>
    <t>sudha puri &amp; amitava sengupta</t>
  </si>
  <si>
    <t>81-237-7839-2-6</t>
  </si>
  <si>
    <t>81-237-7414-5</t>
  </si>
  <si>
    <t> 81-237-6697-3</t>
  </si>
  <si>
    <t>ENG-GROWING UP WITH TREES</t>
  </si>
  <si>
    <t>81-237-5464-2</t>
  </si>
  <si>
    <t>81-237-4484-1</t>
  </si>
  <si>
    <t>81-237-9290-3</t>
  </si>
  <si>
    <t>URD-THE WISE AND THE WILY</t>
  </si>
  <si>
    <t>Kala Thirani</t>
  </si>
  <si>
    <t>81-237-3025-7</t>
  </si>
  <si>
    <t>Urdu</t>
  </si>
  <si>
    <t>URD-BHUTU</t>
  </si>
  <si>
    <t>Ratul Sharma</t>
  </si>
  <si>
    <t> 81-237-5994-4</t>
  </si>
  <si>
    <t>URD-JAWAHARLAL NEHRU</t>
  </si>
  <si>
    <t>Tara Ali Beg</t>
  </si>
  <si>
    <t> 81-237-0593-4</t>
  </si>
  <si>
    <t>BIL-I AM BETTER THAN YOU(URD&amp;ENG)</t>
  </si>
  <si>
    <t>ENG-URD</t>
  </si>
  <si>
    <t>93-5491-101-9</t>
  </si>
  <si>
    <t>93-5491-268-9</t>
  </si>
  <si>
    <t>93-5491-237-5</t>
  </si>
  <si>
    <t>81-237-6040-7</t>
  </si>
  <si>
    <t>81-237-6203-6</t>
  </si>
  <si>
    <t>ENG-STORIES FROM BAPU'S LIFE</t>
  </si>
  <si>
    <t>Uma Shankar Joshi</t>
  </si>
  <si>
    <t>81-237-0508-8</t>
  </si>
  <si>
    <t>ENG-CHEERFUL SPIRITS</t>
  </si>
  <si>
    <t>Gita Iyengar</t>
  </si>
  <si>
    <t>81-237-2390-7</t>
  </si>
  <si>
    <t> 81-237-4630-2</t>
  </si>
  <si>
    <t>81-237-8911-8</t>
  </si>
  <si>
    <t>93-5491-337-2</t>
  </si>
  <si>
    <t>93-5491-449-2</t>
  </si>
  <si>
    <t>81-237-8686-5</t>
  </si>
  <si>
    <t>On A Tiger's Trail</t>
  </si>
  <si>
    <t>Geetika Jain</t>
  </si>
  <si>
    <t>81-237-5427-7</t>
  </si>
  <si>
    <t>Who Is A Bigger Fool</t>
  </si>
  <si>
    <t>shrikrishna Kumar Trivedi</t>
  </si>
  <si>
    <t>81-237-3931-1</t>
  </si>
  <si>
    <t>BIL-MITHA AND HER MAGIC SHOES</t>
  </si>
  <si>
    <t>B G Gujjarappa</t>
  </si>
  <si>
    <t>93-5491-100-2</t>
  </si>
  <si>
    <t>BIL-I LIKE THE WORLD</t>
  </si>
  <si>
    <t>BIL-ANANDI' S RAINBOW</t>
  </si>
  <si>
    <t>Anup Ray</t>
  </si>
  <si>
    <t>81-237-9993-3</t>
  </si>
  <si>
    <t>81--237-9994-0</t>
  </si>
  <si>
    <t>BIL-WHY ? I</t>
  </si>
  <si>
    <t>Shams Equbal</t>
  </si>
  <si>
    <t>81-237-2773-8</t>
  </si>
  <si>
    <t>81-237-5397-3</t>
  </si>
  <si>
    <t>vknkt fgUn QkSt dh dgkuh</t>
  </si>
  <si>
    <t>,lå,å v;;j</t>
  </si>
  <si>
    <t>fgUnh</t>
  </si>
  <si>
    <t>Jhfuokl jkekutu</t>
  </si>
  <si>
    <t>lqjs'k jke</t>
  </si>
  <si>
    <t>panz'ks[kj osadVjkeu</t>
  </si>
  <si>
    <t>'kq[knso izlkn</t>
  </si>
  <si>
    <t>lqjthr flag lsBh</t>
  </si>
  <si>
    <t>xtjkt</t>
  </si>
  <si>
    <t>jes'k csnh</t>
  </si>
  <si>
    <t>'ksj'kkg lwjh</t>
  </si>
  <si>
    <t>fo|k HkkLdj</t>
  </si>
  <si>
    <t>pUnz/kj 'kekZ xqysjh dh ladfyr dgkfu;kW</t>
  </si>
  <si>
    <t>d``".knÙk ikyhoky</t>
  </si>
  <si>
    <t>fefFkyk yksdfp=</t>
  </si>
  <si>
    <t>fo"k foKku</t>
  </si>
  <si>
    <t>kfDr Hkkj}kt</t>
  </si>
  <si>
    <t>Ik;kZoj.k uSfrdrk</t>
  </si>
  <si>
    <t>fujatu nso Hkkj}ko</t>
  </si>
  <si>
    <t>Hkkjr esa yksdra=</t>
  </si>
  <si>
    <t>pUnz izdk'k HkkaHkjh</t>
  </si>
  <si>
    <t>ok| ;a=</t>
  </si>
  <si>
    <t>chå pSrU; nso</t>
  </si>
  <si>
    <t>Body Clock</t>
  </si>
  <si>
    <t>Parul. R. Sheth</t>
  </si>
  <si>
    <t>fnok LoIu</t>
  </si>
  <si>
    <t>fxtqHkkbZ c/ksdk</t>
  </si>
  <si>
    <t>Vedic Mathematics</t>
  </si>
  <si>
    <t>Vikash Khatri
Leena Keshwani</t>
  </si>
  <si>
    <t>gkseh tgkaxhj HkkHkk</t>
  </si>
  <si>
    <t>b"V nso lkaLd``R;ku</t>
  </si>
  <si>
    <t>dqavj flag vkSj 1857 dh ØkfUr</t>
  </si>
  <si>
    <t>lqHkk"k 'kekZ
vuar dqekj flag
tokgj ik.Ms;</t>
  </si>
  <si>
    <t>Hkkjr esa vk/kqfud foKku ds laLFkkid</t>
  </si>
  <si>
    <t>lhå,uåvkjåjko
banqerh jkp</t>
  </si>
  <si>
    <t>ns'kjRu MkWå jktsUnz izlkn thouo``Ùk vkSj fopkj</t>
  </si>
  <si>
    <t>MkWå cztdqekj ikaMs;</t>
  </si>
  <si>
    <t>xq# xksfoUn flag</t>
  </si>
  <si>
    <t>xksiky flag</t>
  </si>
  <si>
    <t>mnwZ</t>
  </si>
  <si>
    <t>When They Were Children</t>
  </si>
  <si>
    <t>Thangamani</t>
  </si>
  <si>
    <t>Bachchey Aur Unki Dekhbhal</t>
  </si>
  <si>
    <t>The Story of Men</t>
  </si>
  <si>
    <t>I;kjs firkth</t>
  </si>
  <si>
    <t>HkosUnzukFk lSfd;k</t>
  </si>
  <si>
    <t>Ik'kqvksa dk lkekftd thou</t>
  </si>
  <si>
    <t>ldU;k nÙkk</t>
  </si>
  <si>
    <t>usrkth lHkk"k pUnz cksl</t>
  </si>
  <si>
    <t>f'kf'kj dqekj cksl</t>
  </si>
  <si>
    <t>vktknh ds eqdnesa</t>
  </si>
  <si>
    <t>ckyeqdqan vxzoky</t>
  </si>
  <si>
    <t>dksjksuk dky esa f'k{kk cnyko vkSj u, iz;ksx</t>
  </si>
  <si>
    <t>latho jk;</t>
  </si>
  <si>
    <t>gekjh U;k;ikfydk</t>
  </si>
  <si>
    <t>gekjs ifjfpr i{kh</t>
  </si>
  <si>
    <t>lkfye vyh rFkk ykbd Qrsg vyh</t>
  </si>
  <si>
    <t>lkekftd ewY; ,oa lfg".kqrkokn</t>
  </si>
  <si>
    <t>lkfo=h panz 'kksHkk</t>
  </si>
  <si>
    <t>jktk jkeeksgu jk;</t>
  </si>
  <si>
    <t>foftr dqekj nÙk</t>
  </si>
  <si>
    <t>i#"kksÙke fprys</t>
  </si>
  <si>
    <t>Hkkjr esa izn'kZu ijaijk</t>
  </si>
  <si>
    <t>lqjs'k voLFkh</t>
  </si>
  <si>
    <t>eqYdjkt vkuan Hkwfedk vkSj miyfC/k</t>
  </si>
  <si>
    <t>vefjd flag</t>
  </si>
  <si>
    <t>dqN lkekU; jksx</t>
  </si>
  <si>
    <t>vfuy cxzoky</t>
  </si>
  <si>
    <t>81-237-2949-7</t>
  </si>
  <si>
    <t>KILKARI</t>
  </si>
  <si>
    <t>lc esa [kwch gbZ</t>
  </si>
  <si>
    <t xml:space="preserve">lqfiz;k </t>
  </si>
  <si>
    <t>gquj ls cpyS tku</t>
  </si>
  <si>
    <t>lR;e~ dqekj</t>
  </si>
  <si>
    <t>flUVw exjePN</t>
  </si>
  <si>
    <t xml:space="preserve">tkuoh lksuh </t>
  </si>
  <si>
    <t>prqj fxnn~j</t>
  </si>
  <si>
    <t>ekgh tqusuk</t>
  </si>
  <si>
    <t>eSfFkyh</t>
  </si>
  <si>
    <t xml:space="preserve">gksafl;kj ekgh </t>
  </si>
  <si>
    <t>ek¡ dh yksfj;k¡</t>
  </si>
  <si>
    <t>jfoUnz Hkkjrh</t>
  </si>
  <si>
    <t>9788192717494</t>
  </si>
  <si>
    <t>fcgkj dh ekr`Hkk"kk</t>
  </si>
  <si>
    <t>T;ksfr ifjgkj</t>
  </si>
  <si>
    <t>9788194392613</t>
  </si>
  <si>
    <t>ohj dq¡oj flag</t>
  </si>
  <si>
    <t>MkW0 m"kkfdj.k [kku</t>
  </si>
  <si>
    <t>9788192717401</t>
  </si>
  <si>
    <t>vVdu eVdu</t>
  </si>
  <si>
    <t>T;ksfr ifjgkj] laiknu</t>
  </si>
  <si>
    <t>/kekpkSdM+h</t>
  </si>
  <si>
    <t>izdk'ku foHkkx</t>
  </si>
  <si>
    <t>dgks fpjS;k</t>
  </si>
  <si>
    <t>MkW0 iznhi 'kqDy</t>
  </si>
  <si>
    <t>9788123029054</t>
  </si>
  <si>
    <t>czkmuh</t>
  </si>
  <si>
    <t>dkeuk flag</t>
  </si>
  <si>
    <t>9788123028470</t>
  </si>
  <si>
    <t>fQj ls galks /kjrh ek¡</t>
  </si>
  <si>
    <t>m"kk ;kno</t>
  </si>
  <si>
    <t>9789354092183</t>
  </si>
  <si>
    <t>iaqiw vkSj iquiqu</t>
  </si>
  <si>
    <t>izdk'k euq</t>
  </si>
  <si>
    <t>9788123016436</t>
  </si>
  <si>
    <t>iathjh dh [kq'kh</t>
  </si>
  <si>
    <t>9788123027876</t>
  </si>
  <si>
    <t>cky egkHkkjr</t>
  </si>
  <si>
    <t>e/kqje Hkwrfyaxe</t>
  </si>
  <si>
    <t>9788123028415</t>
  </si>
  <si>
    <t>eSa gw¡ nksLr rqEgkjh dfork</t>
  </si>
  <si>
    <t>fnfod jes'k</t>
  </si>
  <si>
    <t>9788123028019</t>
  </si>
  <si>
    <t>xk¡/kh dFkk</t>
  </si>
  <si>
    <t>9788123031248</t>
  </si>
  <si>
    <t>ljy iapra= ¼[kaM&amp;1½</t>
  </si>
  <si>
    <t>fo".kqq izHkkdj</t>
  </si>
  <si>
    <t>9788123027203</t>
  </si>
  <si>
    <t>dkcZu dkfi;kas dh djkekr</t>
  </si>
  <si>
    <t>lqjs[kk ik.kanhdj</t>
  </si>
  <si>
    <t>9788123016744</t>
  </si>
  <si>
    <t>laxhr dk tknw</t>
  </si>
  <si>
    <t>vuar dqekj flag</t>
  </si>
  <si>
    <t>9788123029504</t>
  </si>
  <si>
    <t>xf.kr dk tknw</t>
  </si>
  <si>
    <t>t+kfdj vyh ^^jtuh'k**</t>
  </si>
  <si>
    <t>9788123025292</t>
  </si>
  <si>
    <t>Hkkjr ds ukjh jRu</t>
  </si>
  <si>
    <t>laiknd&amp; _rqJh</t>
  </si>
  <si>
    <t>9789354091520</t>
  </si>
  <si>
    <t>gkj dh [kq'kh</t>
  </si>
  <si>
    <t>foKku Hkw"k.k</t>
  </si>
  <si>
    <t>9788123031385</t>
  </si>
  <si>
    <t>{kek 'kekZ</t>
  </si>
  <si>
    <t>gkFkh nknk dh pkSiky</t>
  </si>
  <si>
    <t>yfyr ds'koku</t>
  </si>
  <si>
    <t>9788123015705</t>
  </si>
  <si>
    <t>yksd esa ty</t>
  </si>
  <si>
    <t xml:space="preserve"> ';ke lqanj nqcs</t>
  </si>
  <si>
    <t>978-81-230-2881-1</t>
  </si>
  <si>
    <t>oh0 ds0 vkj0 oh0 jko</t>
  </si>
  <si>
    <t>978-93-5409-136-0</t>
  </si>
  <si>
    <t>eLrjke diwj</t>
  </si>
  <si>
    <t>978-81-230-1977-2</t>
  </si>
  <si>
    <t>vuqt dqekj /kku</t>
  </si>
  <si>
    <t>978-93-5409-131-5</t>
  </si>
  <si>
    <t>viuh fgUnh laokjs</t>
  </si>
  <si>
    <t>fot; vxzoky</t>
  </si>
  <si>
    <t>978-81-230-2886-6</t>
  </si>
  <si>
    <t>izkphu Hkkjr ds L=h&amp;jRu</t>
  </si>
  <si>
    <t>jkepanz oekZ] 'kadjyky oekZ] jhrkjkuh ikyhoky</t>
  </si>
  <si>
    <t>978-93-5409-244-2</t>
  </si>
  <si>
    <r>
      <t xml:space="preserve">laLd`r lkfgR; jRukoyh ¼Hkkx&amp;1½
</t>
    </r>
    <r>
      <rPr>
        <b/>
        <sz val="16"/>
        <color theme="1"/>
        <rFont val="Kruti Dev 010"/>
      </rPr>
      <t>dkfynkl ds ukVd</t>
    </r>
  </si>
  <si>
    <t>fo".kq izHkkdj</t>
  </si>
  <si>
    <t>978-81-230-3117-0</t>
  </si>
  <si>
    <r>
      <t xml:space="preserve">laLd`r lkfgR; jRukoyh ¼Hkkx&amp;2½
</t>
    </r>
    <r>
      <rPr>
        <b/>
        <sz val="16"/>
        <color theme="1"/>
        <rFont val="Kruti Dev 010"/>
      </rPr>
      <t>dkfynkl ds dkO;&amp;jpuk,a</t>
    </r>
  </si>
  <si>
    <t>978-81-230-3110-1</t>
  </si>
  <si>
    <t>Hkkstiqjh yksd&amp;laLd`fr vkSj ijaijk,a</t>
  </si>
  <si>
    <t>Hkqus'oj HkkLdj</t>
  </si>
  <si>
    <t>978-81-230-2013-6</t>
  </si>
  <si>
    <t>izoklh Økafrdkjh</t>
  </si>
  <si>
    <t>txnh'k izlkn prqosZnh</t>
  </si>
  <si>
    <t>978-93-5409-153-7</t>
  </si>
  <si>
    <t>yt+ht+ iqyko</t>
  </si>
  <si>
    <t>jkds'k pØ</t>
  </si>
  <si>
    <t>978-81-230-2805-7</t>
  </si>
  <si>
    <t>ljnkj iVsy ,d xksV lfp= thouh</t>
  </si>
  <si>
    <t>_f"k dqekj &gt;k</t>
  </si>
  <si>
    <t>978-81-230-2756-2</t>
  </si>
  <si>
    <t>fganqLrkuh 'kkL=h; laxhr dh ?kjkuk&amp;ijaijk</t>
  </si>
  <si>
    <t xml:space="preserve"> 'kEHkqukFk feJ</t>
  </si>
  <si>
    <t>978-81-230-1883-6</t>
  </si>
  <si>
    <t>dkyh fdadj nÙk</t>
  </si>
  <si>
    <t>978-81-230-1718-1</t>
  </si>
  <si>
    <t>lq'khy xkSre</t>
  </si>
  <si>
    <t>i;kZoj.k vkSj fodkl</t>
  </si>
  <si>
    <t>lqHkk"k 'kekZ</t>
  </si>
  <si>
    <t>978-81-230-2326-7</t>
  </si>
  <si>
    <t>xq:nso johUnzukFk</t>
  </si>
  <si>
    <t>f{krh'k jk;</t>
  </si>
  <si>
    <t>978-93-5409-035-6</t>
  </si>
  <si>
    <t>o`Ùkfp= ys[ku ,oa fQ+Ye rduhd</t>
  </si>
  <si>
    <t>978-81-230-2041-9</t>
  </si>
  <si>
    <t>le;] flusek vkSj bfrgkl</t>
  </si>
  <si>
    <t>latho JhokLro</t>
  </si>
  <si>
    <t>978-81-230-1969-7</t>
  </si>
  <si>
    <t>vk;qosZn lkekU; jksx vkSj mipkj</t>
  </si>
  <si>
    <t>jkefd'ku</t>
  </si>
  <si>
    <t>978-81-230-2011-2</t>
  </si>
  <si>
    <t>gekjh jktuhfrd O;oLFkk</t>
  </si>
  <si>
    <t>lHkk"k dk';i</t>
  </si>
  <si>
    <t>Bhimrao Ramji Ambedkar</t>
  </si>
  <si>
    <t>Sudershan Kumar Sharma</t>
  </si>
  <si>
    <t>Hkkjr&amp;HkDr fons'kh efgyk,W</t>
  </si>
  <si>
    <t>ekuorh vk;;kZ</t>
  </si>
  <si>
    <t>UNMET HEALTH NEEDS</t>
  </si>
  <si>
    <t>P CHEENA CHAWLA</t>
  </si>
  <si>
    <t>Hkkjrh; lkaLd``frd fojklr ,d ifjn``';</t>
  </si>
  <si>
    <t>lqn'kZu dqekj diwj</t>
  </si>
  <si>
    <t>vUu dgkW ls vkrk gSS</t>
  </si>
  <si>
    <t>lq"kek uSFkyh</t>
  </si>
  <si>
    <t>Major Dhyan Chand</t>
  </si>
  <si>
    <t>Sanjay Dudhane</t>
  </si>
  <si>
    <t>Selected Stories of Amrita Pritam</t>
  </si>
  <si>
    <t>Amritbir Kaur</t>
  </si>
  <si>
    <t>Ghaban</t>
  </si>
  <si>
    <t>The Adventures of Rusty</t>
  </si>
  <si>
    <t>f'k{kk vkSj lekt</t>
  </si>
  <si>
    <t>xksfoUn izlkn 'kekZ</t>
  </si>
  <si>
    <t>Hkkjr esa d``f"k</t>
  </si>
  <si>
    <t>j.kftr flag</t>
  </si>
  <si>
    <t>Q.kh'ojukFk js.kq dh Js"B dgkfu;kW</t>
  </si>
  <si>
    <t>Hkkjr ;k;kokj</t>
  </si>
  <si>
    <t>Celestial Hide And Seek The Game of Eclipses</t>
  </si>
  <si>
    <t>Nirupama Paghavan</t>
  </si>
  <si>
    <t>Inventors Who Revolutionised Our Lives</t>
  </si>
  <si>
    <t>jktHkk"kk ds #i esa fgUnh</t>
  </si>
  <si>
    <t>fu'kkUr tSu</t>
  </si>
  <si>
    <t>1857 dk laxzke</t>
  </si>
  <si>
    <t>foå laå okfyacs</t>
  </si>
  <si>
    <t>Hkxoku egkohj</t>
  </si>
  <si>
    <t>txnh'k tSu</t>
  </si>
  <si>
    <t>dkyk ikuh dk ,sfrgkfld nLrkost</t>
  </si>
  <si>
    <t>jkepj.kyky 'kekZ</t>
  </si>
  <si>
    <t>Lora=rk laxzke dk olar</t>
  </si>
  <si>
    <t>ukjk;.k nslkbZ</t>
  </si>
  <si>
    <t>'kCn flrkjs</t>
  </si>
  <si>
    <t>jkts'k ckny</t>
  </si>
  <si>
    <t>lR;sUnz ukFk cksl</t>
  </si>
  <si>
    <t>'kafre; pVthZ
,.kk{kh pVthZ</t>
  </si>
  <si>
    <t>t;izdk'k ukjk;.k</t>
  </si>
  <si>
    <t>lq/kka'kq jatu</t>
  </si>
  <si>
    <t>jkuh y{ehckbZ</t>
  </si>
  <si>
    <t>o``Unkouyoy oekZ</t>
  </si>
  <si>
    <t>m"kkfdj.k [kku</t>
  </si>
  <si>
    <t>ty thou dk vk/kkj</t>
  </si>
  <si>
    <t>d``".k dqekj feJ</t>
  </si>
  <si>
    <t>jktsUnz ;kno ladfyr dgkfu;ka</t>
  </si>
  <si>
    <t>jktsUnz ;kno</t>
  </si>
  <si>
    <t>gekjk lafo/kku Hkkjr dk lafo/kku vkSj loS/kkfud fof/k</t>
  </si>
  <si>
    <t>lqHkk"k dk';i</t>
  </si>
  <si>
    <t>u gU;rs thou vk[;ku usrk th lqHkk"k panz cksl</t>
  </si>
  <si>
    <t>lfPpnkuan prqosZnh</t>
  </si>
  <si>
    <t>egkdfo lksenso fopfjr dFkklfjRlkj</t>
  </si>
  <si>
    <t>jk/kkoYyHk f=ikBh</t>
  </si>
  <si>
    <t>Khan Abdul Ghaffar Khan</t>
  </si>
  <si>
    <t>tSo&amp;izkkS|ks;ksfxdh 
¼,d vuks[kh {kerk okyk ,d vR;k/kqfud foKku½</t>
  </si>
  <si>
    <t>d``".k dqekj d';Ik] Jherh 'kf'kckyk</t>
  </si>
  <si>
    <t>vk/kqfud Hkkjr ds fuekZrk&amp;Lokeh foosdkuan</t>
  </si>
  <si>
    <t>vk/kqfud Hkkjr ds fuekZrk&amp;jkeeuksgj yksfg;k</t>
  </si>
  <si>
    <t>vk/kqfud Hkkjr ds fuekZrk&amp;fcjlk eqaMk</t>
  </si>
  <si>
    <t>eSfFkyh vdkneh] iVuk</t>
  </si>
  <si>
    <t>fefFkyk{kj f'k{kk</t>
  </si>
  <si>
    <t>Jherh vk|k &gt;k</t>
  </si>
  <si>
    <t>81-85763-55-0</t>
  </si>
  <si>
    <t>mPpÙkj eSfFkyh O;kdj.k</t>
  </si>
  <si>
    <t>978-81-950604-0-5</t>
  </si>
  <si>
    <t>eSfFkyh 'kCndks'k</t>
  </si>
  <si>
    <t>Jh xksfoUn &gt;k</t>
  </si>
  <si>
    <t>81-85763-07-0</t>
  </si>
  <si>
    <t>dqy eqfnzr ewY;</t>
  </si>
  <si>
    <t>fMLdkmUV ds mijkUr dqy ewY;</t>
  </si>
  <si>
    <t>fdydkjh&amp; fcgkj cky Hkou</t>
  </si>
  <si>
    <t>uksV %</t>
  </si>
  <si>
    <t>93-5491-092-0</t>
  </si>
  <si>
    <t>81-237-4117-8</t>
  </si>
  <si>
    <t>pkykd fdlku vkSj pkj Bx</t>
  </si>
  <si>
    <t>lksek dkSf'kd</t>
  </si>
  <si>
    <t>vk¡[kksa ns[kh</t>
  </si>
  <si>
    <t>81-237-5043-9</t>
  </si>
  <si>
    <t>uUgsa flag us ngkM+uk lh[kk</t>
  </si>
  <si>
    <t>banw jk.kk</t>
  </si>
  <si>
    <t>uUgk ikS/kk</t>
  </si>
  <si>
    <t>t+ej tyhy</t>
  </si>
  <si>
    <t>esgur dh dekbZ dk lq[k</t>
  </si>
  <si>
    <t>n'kZu flag vk'kV</t>
  </si>
  <si>
    <t>xksyw dh &lt;iyh</t>
  </si>
  <si>
    <t>izoh.k nos</t>
  </si>
  <si>
    <t>viuk xhr</t>
  </si>
  <si>
    <t>khyk xqtjky</t>
  </si>
  <si>
    <t>dgkuh ,d frryh dh</t>
  </si>
  <si>
    <t>vatu ljdkj</t>
  </si>
  <si>
    <t>ccyw dh ohjrk</t>
  </si>
  <si>
    <t>fuHkZ; dqekj</t>
  </si>
  <si>
    <t>vlyh ftjkQ</t>
  </si>
  <si>
    <t>nhik vxzoky</t>
  </si>
  <si>
    <t>gksyh dh xqf&gt;;k</t>
  </si>
  <si>
    <t xml:space="preserve"> 'kksHkk vxzoky</t>
  </si>
  <si>
    <t>vuks[kk fj'rk</t>
  </si>
  <si>
    <t>iq"ik lDlsuk</t>
  </si>
  <si>
    <t>Hkkx luh Hkkx</t>
  </si>
  <si>
    <t>t;arh jaxukFku</t>
  </si>
  <si>
    <t>yky irax</t>
  </si>
  <si>
    <t>xhrk /keZjktu</t>
  </si>
  <si>
    <t>81-237-0386-2</t>
  </si>
  <si>
    <t>t;arh euksdj.k</t>
  </si>
  <si>
    <t>Hindi-English</t>
  </si>
  <si>
    <t xml:space="preserve">eq&gt;s nqfu;k ilan gSA </t>
  </si>
  <si>
    <t>81-237-7120-5</t>
  </si>
  <si>
    <t>nynyokyh xqQk</t>
  </si>
  <si>
    <t xml:space="preserve"> 'kksHkk ekFkqj fctsUnz</t>
  </si>
  <si>
    <t>iw¡N dh iwN</t>
  </si>
  <si>
    <t>jkesUnz dqekj</t>
  </si>
  <si>
    <t>Mk;jh ys[ku&amp;dyk</t>
  </si>
  <si>
    <t>[ksy&amp;[ksy esa l`tu'khy cuk,¡</t>
  </si>
  <si>
    <t>,lå Mhå lkoUr
,lå Mhå cknydj</t>
  </si>
  <si>
    <t>xkSeq[k&amp;;k=k</t>
  </si>
  <si>
    <t>'khyk 'kekZ</t>
  </si>
  <si>
    <t>81-237-0856-0</t>
  </si>
  <si>
    <t>xyh eksgYyu ds dqN [ksy</t>
  </si>
  <si>
    <t>eqYdjkt vkuUn</t>
  </si>
  <si>
    <t>81-237-7854-9</t>
  </si>
  <si>
    <t>fcfLeYykg [kk¡</t>
  </si>
  <si>
    <t>f'kosUnz dqekj flag</t>
  </si>
  <si>
    <t>csne csnqek</t>
  </si>
  <si>
    <t>thofoKku dh eksgd nqfu;k</t>
  </si>
  <si>
    <t>jksfg.kh eqFkqLokeh</t>
  </si>
  <si>
    <t>jLVh ds dkjukes</t>
  </si>
  <si>
    <t>jfLdu ckaM</t>
  </si>
  <si>
    <t>ckiw Hkkx&amp;1</t>
  </si>
  <si>
    <t>ckiw Hkkx&amp;2</t>
  </si>
  <si>
    <t>mikluk</t>
  </si>
  <si>
    <t>MsLd ij fy[ks uke</t>
  </si>
  <si>
    <t>Hkkjr ds cgknqj uotoku</t>
  </si>
  <si>
    <t>flx#u JhokLro</t>
  </si>
  <si>
    <t>81-237-0510-1</t>
  </si>
  <si>
    <t>pj[kh dk csVk</t>
  </si>
  <si>
    <t>fouk;d</t>
  </si>
  <si>
    <t>;g dkyhcaxk gS</t>
  </si>
  <si>
    <t>xksfoan 'kekZ</t>
  </si>
  <si>
    <t>fxzxksj esaMsy thu foKku ds tud</t>
  </si>
  <si>
    <t>ujflag n;ky</t>
  </si>
  <si>
    <t>bfUnjk fiz;nf'kZuh</t>
  </si>
  <si>
    <t>euksjek tQ+k</t>
  </si>
  <si>
    <t>lfCt;ksa okys xeys</t>
  </si>
  <si>
    <t>oanuk iq"isanz</t>
  </si>
  <si>
    <t>,eå ,lå lqCcqy{eh</t>
  </si>
  <si>
    <t xml:space="preserve"> f'kosUnz dqekj flag</t>
  </si>
  <si>
    <t>Hkhelsu tks'kh</t>
  </si>
  <si>
    <t>nzks.kohj dksgyh dh pqfuank cky dgkfu;k¡</t>
  </si>
  <si>
    <t>ikFkZ lsuxqIrk</t>
  </si>
  <si>
    <t>pkSjh&amp;pkSjk tuØkafr dk u;k losjk</t>
  </si>
  <si>
    <t>lw;Z dqekj ik.Ms;</t>
  </si>
  <si>
    <t>cQhZyh cwan</t>
  </si>
  <si>
    <t>cjQ dk ns'k vaVkdZfVdk</t>
  </si>
  <si>
    <t xml:space="preserve"> 'kelqy bLyke Qk:dh ¼vyhx½</t>
  </si>
  <si>
    <t>fcjtw dh eqlhcr</t>
  </si>
  <si>
    <t>cksyus okyh ?kM+h</t>
  </si>
  <si>
    <t>93-5491-554-3</t>
  </si>
  <si>
    <t>iapke`r&amp; cky dgkfu;k¡</t>
  </si>
  <si>
    <t>chå ,lå :DdEek</t>
  </si>
  <si>
    <t>vkdk'k esa eqdnek</t>
  </si>
  <si>
    <t>bdjhl fln~nhdh</t>
  </si>
  <si>
    <t>/kjrh ls lkxj rd</t>
  </si>
  <si>
    <t>fouhrk fla?ky</t>
  </si>
  <si>
    <t>bljks dh dgkuh</t>
  </si>
  <si>
    <t>olar xksokjhdj</t>
  </si>
  <si>
    <t>lwjt ukjkt gS</t>
  </si>
  <si>
    <t>bnjhl fln~nhdh</t>
  </si>
  <si>
    <t>,d Fkk iadt</t>
  </si>
  <si>
    <t>fefFkys'oj</t>
  </si>
  <si>
    <t>,d rek'kk ,slk Hkh</t>
  </si>
  <si>
    <t>izseLo:Ik JhokLro</t>
  </si>
  <si>
    <t>xkSre cq)</t>
  </si>
  <si>
    <t>yhyk tkWtZ</t>
  </si>
  <si>
    <t>te eSa NksVh Fkh</t>
  </si>
  <si>
    <t>lq/kk HkkxZo</t>
  </si>
  <si>
    <t>[ksy&amp;[ksy esa cPpksa dk fodkl</t>
  </si>
  <si>
    <t>izkjafHkd f'k{kd ekxZnf'kZdk</t>
  </si>
  <si>
    <t>de ykxr] fcuk ykxr f'k{k.k lgk;d lkexzh</t>
  </si>
  <si>
    <t>esjh ,su nklxqIrk</t>
  </si>
  <si>
    <t>Øå laå</t>
  </si>
  <si>
    <t>vkbZ-,l-ch-,uå ua0</t>
  </si>
  <si>
    <t>dy Hkh lwjt ugha p&lt;sxk</t>
  </si>
  <si>
    <t>m"kkfdj.k [kku ladfyr dgkfu;k¡</t>
  </si>
  <si>
    <t>vk/kqfud Hkkjr ds fuekZrk jktsUnz izlkn</t>
  </si>
  <si>
    <t>dqy ¼15 izfr'kr fMLdkmUV½</t>
  </si>
  <si>
    <t>dqy ¼25 izfr'kr fMLdkmUV½</t>
  </si>
  <si>
    <t>dqy ¼0 izfr'kr fMLdkmUV½</t>
  </si>
  <si>
    <t>dqy ¼45 izfr'kr fMLdkmUV½</t>
  </si>
  <si>
    <t>,Q lh ÝhVl</t>
  </si>
  <si>
    <t>vuqyXud&amp;1</t>
  </si>
  <si>
    <t>Set - A</t>
  </si>
  <si>
    <t>Set - B</t>
  </si>
  <si>
    <t>vuqyXud&amp;2</t>
  </si>
  <si>
    <t>vkbZ-,l-ch--,u- ua0</t>
  </si>
  <si>
    <t>vuqyXud&amp;3</t>
  </si>
  <si>
    <t>Set - C</t>
  </si>
  <si>
    <t>vkbZ-,l-ch--,u- uaå</t>
  </si>
  <si>
    <t>vuqyXud&amp;4</t>
  </si>
  <si>
    <t>Set - D</t>
  </si>
  <si>
    <t>vuqyXud&amp;5</t>
  </si>
  <si>
    <t>Set - E</t>
  </si>
  <si>
    <t>Set - F</t>
  </si>
  <si>
    <t>vuqyXud&amp;6</t>
  </si>
  <si>
    <t>iafMr xksfoUn &gt;k</t>
  </si>
  <si>
    <r>
      <t>exgh</t>
    </r>
    <r>
      <rPr>
        <sz val="14"/>
        <color theme="1"/>
        <rFont val="Times New Roman"/>
        <family val="1"/>
      </rPr>
      <t>*</t>
    </r>
  </si>
  <si>
    <r>
      <t>vafxdk</t>
    </r>
    <r>
      <rPr>
        <sz val="14"/>
        <color theme="1"/>
        <rFont val="Times New Roman"/>
        <family val="1"/>
      </rPr>
      <t>*</t>
    </r>
  </si>
  <si>
    <r>
      <t>Hkkstiqjh</t>
    </r>
    <r>
      <rPr>
        <sz val="14"/>
        <color theme="1"/>
        <rFont val="Times New Roman"/>
        <family val="1"/>
      </rPr>
      <t>*</t>
    </r>
  </si>
  <si>
    <r>
      <t>eSfFkyh</t>
    </r>
    <r>
      <rPr>
        <sz val="14"/>
        <color theme="1"/>
        <rFont val="Times New Roman"/>
        <family val="1"/>
      </rPr>
      <t>*</t>
    </r>
  </si>
  <si>
    <r>
      <t>cfTtdk</t>
    </r>
    <r>
      <rPr>
        <sz val="14"/>
        <color theme="1"/>
        <rFont val="Times New Roman"/>
        <family val="1"/>
      </rPr>
      <t>*</t>
    </r>
  </si>
  <si>
    <r>
      <rPr>
        <i/>
        <sz val="12"/>
        <color theme="1"/>
        <rFont val="Times New Roman"/>
        <family val="1"/>
      </rPr>
      <t>*</t>
    </r>
    <r>
      <rPr>
        <i/>
        <sz val="14"/>
        <color theme="1"/>
        <rFont val="Kruti Dev 010"/>
      </rPr>
      <t xml:space="preserve">exgh Hkk"kk dh iqLrd ek= 8 ftyksa ;Fkk&amp; vjoy] vkSjaxkckn] x;k] tgkukckn] ukyank] ukoknk] iVuk ,oa 'ks[kiqjk ftyk dks miyC/k djk;h tk;sxh]
</t>
    </r>
    <r>
      <rPr>
        <i/>
        <sz val="12"/>
        <color theme="1"/>
        <rFont val="Times New Roman"/>
        <family val="1"/>
      </rPr>
      <t>*</t>
    </r>
    <r>
      <rPr>
        <i/>
        <sz val="14"/>
        <color theme="1"/>
        <rFont val="Kruti Dev 010"/>
      </rPr>
      <t xml:space="preserve">vafxdk Hkk"kk dh iqLrd ek= 10 ftyksa ;Fkk&amp; ckadk] csxwljk;] Hkkxyiqj] teqbZ] dfVgkj] [kxfM+;k] fd'kuxat] y[khljk;] eqaxsj ,oa iwf.kZ;k ftyk dks miyC/k djk;h tk;sxh]
</t>
    </r>
    <r>
      <rPr>
        <i/>
        <sz val="12"/>
        <color theme="1"/>
        <rFont val="Times New Roman"/>
        <family val="1"/>
      </rPr>
      <t>*</t>
    </r>
    <r>
      <rPr>
        <i/>
        <sz val="14"/>
        <color theme="1"/>
        <rFont val="Kruti Dev 010"/>
      </rPr>
      <t xml:space="preserve">Hkkstiqjh Hkk"kk dh iqLrd ek= 9 ftyksa ;Fkk&amp; Hkkstiqj] cDlj] iwohZ pEikj.k] xksikyxat] dSewj] jksgrkl] lkj.k] lhoku ,oa if'peh pEikj.k ftyk dks miyC/k djk;h tk;sxh]
</t>
    </r>
    <r>
      <rPr>
        <i/>
        <sz val="12"/>
        <color theme="1"/>
        <rFont val="Times New Roman"/>
        <family val="1"/>
      </rPr>
      <t>*</t>
    </r>
    <r>
      <rPr>
        <i/>
        <sz val="14"/>
        <color theme="1"/>
        <rFont val="Kruti Dev 010"/>
      </rPr>
      <t xml:space="preserve">eSfFkyh Hkk"kk dh iqLrd ek= 7 ftyksa ;Fkk&amp; vjfj;k] njHkaxk] e/ksiqjk] e/kqcuh] lgjlk] leLrhiqj ,oa lqikSy ftyk dks miyC/k djk;h tk;sxh]
</t>
    </r>
    <r>
      <rPr>
        <i/>
        <sz val="12"/>
        <color theme="1"/>
        <rFont val="Times New Roman"/>
        <family val="1"/>
      </rPr>
      <t>*</t>
    </r>
    <r>
      <rPr>
        <i/>
        <sz val="14"/>
        <color theme="1"/>
        <rFont val="Kruti Dev 010"/>
      </rPr>
      <t xml:space="preserve">cfTtdk Hkk"kk dh iqLrd ek= 4 ftyksa ;Fkk&amp; eqt¶Qjiqj] f'kogj] lhrke&lt;+h ,oa oS'kkyh ftyk dks miyC/k djk;h tk;sxhA
  </t>
    </r>
  </si>
  <si>
    <r>
      <rPr>
        <i/>
        <sz val="12"/>
        <color theme="1"/>
        <rFont val="Times New Roman"/>
        <family val="1"/>
      </rPr>
      <t>*</t>
    </r>
    <r>
      <rPr>
        <i/>
        <sz val="14"/>
        <color theme="1"/>
        <rFont val="Kruti Dev 010"/>
      </rPr>
      <t>exgh Hkk"kk dh iqLrd ek= 8 ftyksa ;Fkk&amp; vjoy] vkSjaxkckn] x;k] tgkukckn] ukyank] ukoknk] iVuk ,oa 'ks[kiqjk ftyk dks miyC/k djk;h tk;sxh]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</si>
</sst>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Kruti Dev 010"/>
    </font>
    <font>
      <b/>
      <sz val="11"/>
      <color theme="1"/>
      <name val="Kruti Dev 010"/>
    </font>
    <font>
      <sz val="12"/>
      <color theme="1"/>
      <name val="Calibri"/>
      <family val="2"/>
      <scheme val="minor"/>
    </font>
    <font>
      <sz val="10"/>
      <color rgb="FF565656"/>
      <name val="Tahoma"/>
      <family val="2"/>
    </font>
    <font>
      <sz val="10"/>
      <color theme="1"/>
      <name val="Calibri"/>
      <family val="2"/>
      <scheme val="minor"/>
    </font>
    <font>
      <sz val="10"/>
      <color theme="1"/>
      <name val="Kruti Dev 010"/>
    </font>
    <font>
      <sz val="13"/>
      <color theme="1"/>
      <name val="Times New Roman"/>
      <family val="1"/>
    </font>
    <font>
      <sz val="16"/>
      <color theme="1"/>
      <name val="Kruti Dev 010"/>
    </font>
    <font>
      <b/>
      <sz val="10"/>
      <color rgb="FF565656"/>
      <name val="Tahoma"/>
      <family val="2"/>
    </font>
    <font>
      <b/>
      <sz val="16"/>
      <color theme="1"/>
      <name val="Kruti Dev 010"/>
    </font>
    <font>
      <b/>
      <sz val="8"/>
      <color rgb="FF565656"/>
      <name val="Tahoma"/>
      <family val="2"/>
    </font>
    <font>
      <sz val="13"/>
      <color theme="1"/>
      <name val="Kruti Dev 010"/>
    </font>
    <font>
      <b/>
      <sz val="13"/>
      <color theme="1"/>
      <name val="Kruti Dev 010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4"/>
      <color theme="1"/>
      <name val="Kruti Dev 010"/>
    </font>
    <font>
      <sz val="14"/>
      <color theme="1"/>
      <name val="Times New Roman"/>
      <family val="1"/>
    </font>
    <font>
      <b/>
      <sz val="12"/>
      <color theme="1"/>
      <name val="Courier New"/>
      <family val="3"/>
    </font>
    <font>
      <b/>
      <sz val="14"/>
      <color theme="1"/>
      <name val="Courier New"/>
      <family val="3"/>
    </font>
    <font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Kruti Dev 010"/>
    </font>
    <font>
      <i/>
      <sz val="14"/>
      <color theme="1"/>
      <name val="Kruti Dev 010"/>
    </font>
    <font>
      <i/>
      <sz val="12"/>
      <color theme="1"/>
      <name val="Times New Roman"/>
      <family val="1"/>
    </font>
    <font>
      <b/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3" borderId="0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quotePrefix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" fontId="0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1" xfId="0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center" vertical="top"/>
    </xf>
    <xf numFmtId="0" fontId="2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2" fontId="16" fillId="0" borderId="1" xfId="1" applyNumberFormat="1" applyFont="1" applyFill="1" applyBorder="1" applyAlignment="1">
      <alignment horizontal="center" vertical="center" wrapText="1"/>
    </xf>
    <xf numFmtId="43" fontId="16" fillId="0" borderId="1" xfId="1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top" wrapText="1"/>
    </xf>
    <xf numFmtId="0" fontId="27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center" vertical="center" wrapText="1"/>
    </xf>
    <xf numFmtId="0" fontId="31" fillId="0" borderId="1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9" fillId="0" borderId="3" xfId="0" applyFont="1" applyFill="1" applyBorder="1" applyAlignment="1">
      <alignment horizontal="justify" vertical="top" wrapText="1"/>
    </xf>
    <xf numFmtId="0" fontId="29" fillId="0" borderId="7" xfId="0" applyFont="1" applyFill="1" applyBorder="1" applyAlignment="1">
      <alignment horizontal="justify" vertical="top" wrapText="1"/>
    </xf>
    <xf numFmtId="0" fontId="29" fillId="0" borderId="8" xfId="0" applyFont="1" applyFill="1" applyBorder="1" applyAlignment="1">
      <alignment horizontal="justify" vertical="top" wrapText="1"/>
    </xf>
    <xf numFmtId="0" fontId="21" fillId="0" borderId="2" xfId="0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71"/>
  <sheetViews>
    <sheetView view="pageBreakPreview" zoomScale="130" zoomScaleSheetLayoutView="130" workbookViewId="0">
      <selection sqref="A1:A1048576"/>
    </sheetView>
  </sheetViews>
  <sheetFormatPr defaultRowHeight="20.100000000000001" customHeight="1"/>
  <cols>
    <col min="1" max="1" width="9.140625" style="20"/>
    <col min="2" max="2" width="12.7109375" style="32" customWidth="1"/>
    <col min="3" max="3" width="6.85546875" style="20" customWidth="1"/>
    <col min="4" max="4" width="34.85546875" style="21" customWidth="1"/>
    <col min="5" max="5" width="23" style="28" bestFit="1" customWidth="1"/>
    <col min="6" max="6" width="17.5703125" style="22" bestFit="1" customWidth="1"/>
    <col min="7" max="7" width="19.42578125" style="23" bestFit="1" customWidth="1"/>
    <col min="8" max="8" width="9.42578125" style="23" customWidth="1"/>
    <col min="9" max="9" width="11" style="23" customWidth="1"/>
    <col min="10" max="16384" width="9.140625" style="20"/>
  </cols>
  <sheetData>
    <row r="1" spans="1:10" ht="26.25" customHeight="1">
      <c r="E1" s="98" t="s">
        <v>525</v>
      </c>
      <c r="G1" s="114" t="s">
        <v>524</v>
      </c>
      <c r="H1" s="114"/>
      <c r="I1" s="114"/>
    </row>
    <row r="2" spans="1:10" s="17" customFormat="1" ht="20.100000000000001" customHeight="1">
      <c r="A2" s="112"/>
      <c r="B2" s="112"/>
      <c r="C2" s="112"/>
      <c r="D2" s="112"/>
      <c r="E2" s="112"/>
      <c r="F2" s="112"/>
      <c r="G2" s="112"/>
      <c r="H2" s="112"/>
      <c r="I2" s="112"/>
    </row>
    <row r="3" spans="1:10" s="17" customFormat="1" ht="20.100000000000001" customHeight="1">
      <c r="A3" s="113"/>
      <c r="B3" s="113"/>
      <c r="C3" s="113"/>
      <c r="D3" s="113"/>
      <c r="E3" s="113"/>
      <c r="F3" s="113"/>
      <c r="G3" s="113"/>
      <c r="H3" s="113"/>
      <c r="I3" s="113"/>
    </row>
    <row r="4" spans="1:10" s="17" customFormat="1" ht="45">
      <c r="A4" s="80" t="s">
        <v>514</v>
      </c>
      <c r="B4" s="80" t="s">
        <v>0</v>
      </c>
      <c r="C4" s="80" t="s">
        <v>514</v>
      </c>
      <c r="D4" s="81" t="s">
        <v>3</v>
      </c>
      <c r="E4" s="82" t="s">
        <v>1</v>
      </c>
      <c r="F4" s="83" t="s">
        <v>515</v>
      </c>
      <c r="G4" s="80" t="s">
        <v>2</v>
      </c>
      <c r="H4" s="80" t="s">
        <v>403</v>
      </c>
      <c r="I4" s="80" t="s">
        <v>404</v>
      </c>
      <c r="J4" s="18"/>
    </row>
    <row r="5" spans="1:10" s="29" customFormat="1" ht="15">
      <c r="A5" s="33">
        <v>1</v>
      </c>
      <c r="B5" s="34" t="s">
        <v>5</v>
      </c>
      <c r="C5" s="33">
        <v>1</v>
      </c>
      <c r="D5" s="35" t="s">
        <v>6</v>
      </c>
      <c r="E5" s="36"/>
      <c r="F5" s="34"/>
      <c r="G5" s="33" t="s">
        <v>4</v>
      </c>
      <c r="H5" s="37">
        <v>50</v>
      </c>
      <c r="I5" s="33">
        <f t="shared" ref="I5:I23" si="0">H5-(H5*15/100)</f>
        <v>42.5</v>
      </c>
    </row>
    <row r="6" spans="1:10" s="29" customFormat="1" ht="15">
      <c r="A6" s="33">
        <v>2</v>
      </c>
      <c r="B6" s="34" t="s">
        <v>5</v>
      </c>
      <c r="C6" s="33">
        <v>2</v>
      </c>
      <c r="D6" s="38" t="s">
        <v>7</v>
      </c>
      <c r="E6" s="39"/>
      <c r="F6" s="51"/>
      <c r="G6" s="33" t="s">
        <v>4</v>
      </c>
      <c r="H6" s="37">
        <v>50</v>
      </c>
      <c r="I6" s="33">
        <f t="shared" si="0"/>
        <v>42.5</v>
      </c>
    </row>
    <row r="7" spans="1:10" s="29" customFormat="1" ht="15">
      <c r="A7" s="33">
        <v>3</v>
      </c>
      <c r="B7" s="34" t="s">
        <v>5</v>
      </c>
      <c r="C7" s="33">
        <v>3</v>
      </c>
      <c r="D7" s="35" t="s">
        <v>8</v>
      </c>
      <c r="E7" s="36"/>
      <c r="F7" s="34"/>
      <c r="G7" s="33" t="s">
        <v>4</v>
      </c>
      <c r="H7" s="37">
        <v>50</v>
      </c>
      <c r="I7" s="33">
        <f t="shared" si="0"/>
        <v>42.5</v>
      </c>
    </row>
    <row r="8" spans="1:10" s="29" customFormat="1" ht="30">
      <c r="A8" s="33">
        <v>4</v>
      </c>
      <c r="B8" s="34" t="s">
        <v>5</v>
      </c>
      <c r="C8" s="33">
        <v>4</v>
      </c>
      <c r="D8" s="38" t="s">
        <v>9</v>
      </c>
      <c r="E8" s="39"/>
      <c r="F8" s="51"/>
      <c r="G8" s="33" t="s">
        <v>4</v>
      </c>
      <c r="H8" s="37">
        <v>50</v>
      </c>
      <c r="I8" s="33">
        <f t="shared" si="0"/>
        <v>42.5</v>
      </c>
    </row>
    <row r="9" spans="1:10" s="29" customFormat="1" ht="15">
      <c r="A9" s="33">
        <v>5</v>
      </c>
      <c r="B9" s="34" t="s">
        <v>5</v>
      </c>
      <c r="C9" s="33">
        <v>5</v>
      </c>
      <c r="D9" s="35" t="s">
        <v>10</v>
      </c>
      <c r="E9" s="39"/>
      <c r="F9" s="34"/>
      <c r="G9" s="33" t="s">
        <v>4</v>
      </c>
      <c r="H9" s="37">
        <v>50</v>
      </c>
      <c r="I9" s="33">
        <f t="shared" si="0"/>
        <v>42.5</v>
      </c>
    </row>
    <row r="10" spans="1:10" s="29" customFormat="1" ht="15">
      <c r="A10" s="33">
        <v>6</v>
      </c>
      <c r="B10" s="34" t="s">
        <v>5</v>
      </c>
      <c r="C10" s="33">
        <v>6</v>
      </c>
      <c r="D10" s="38" t="s">
        <v>11</v>
      </c>
      <c r="E10" s="39"/>
      <c r="F10" s="51"/>
      <c r="G10" s="33" t="s">
        <v>4</v>
      </c>
      <c r="H10" s="37">
        <v>50</v>
      </c>
      <c r="I10" s="33">
        <f t="shared" si="0"/>
        <v>42.5</v>
      </c>
    </row>
    <row r="11" spans="1:10" s="29" customFormat="1" ht="30">
      <c r="A11" s="33">
        <v>7</v>
      </c>
      <c r="B11" s="34" t="s">
        <v>5</v>
      </c>
      <c r="C11" s="33">
        <v>7</v>
      </c>
      <c r="D11" s="38" t="s">
        <v>12</v>
      </c>
      <c r="E11" s="39"/>
      <c r="F11" s="51"/>
      <c r="G11" s="33" t="s">
        <v>4</v>
      </c>
      <c r="H11" s="37">
        <v>50</v>
      </c>
      <c r="I11" s="33">
        <f t="shared" si="0"/>
        <v>42.5</v>
      </c>
    </row>
    <row r="12" spans="1:10" s="29" customFormat="1" ht="30">
      <c r="A12" s="33">
        <v>8</v>
      </c>
      <c r="B12" s="34" t="s">
        <v>5</v>
      </c>
      <c r="C12" s="33">
        <v>8</v>
      </c>
      <c r="D12" s="35" t="s">
        <v>13</v>
      </c>
      <c r="E12" s="36"/>
      <c r="F12" s="34"/>
      <c r="G12" s="33" t="s">
        <v>4</v>
      </c>
      <c r="H12" s="37">
        <v>50</v>
      </c>
      <c r="I12" s="33">
        <f t="shared" si="0"/>
        <v>42.5</v>
      </c>
    </row>
    <row r="13" spans="1:10" s="29" customFormat="1" ht="30">
      <c r="A13" s="33">
        <v>9</v>
      </c>
      <c r="B13" s="34" t="s">
        <v>5</v>
      </c>
      <c r="C13" s="33">
        <v>9</v>
      </c>
      <c r="D13" s="35" t="s">
        <v>14</v>
      </c>
      <c r="E13" s="36"/>
      <c r="F13" s="34"/>
      <c r="G13" s="33" t="s">
        <v>4</v>
      </c>
      <c r="H13" s="37">
        <v>50</v>
      </c>
      <c r="I13" s="33">
        <f t="shared" si="0"/>
        <v>42.5</v>
      </c>
    </row>
    <row r="14" spans="1:10" s="29" customFormat="1" ht="45">
      <c r="A14" s="33">
        <v>10</v>
      </c>
      <c r="B14" s="34" t="s">
        <v>5</v>
      </c>
      <c r="C14" s="33">
        <v>10</v>
      </c>
      <c r="D14" s="35" t="s">
        <v>15</v>
      </c>
      <c r="E14" s="36"/>
      <c r="F14" s="34"/>
      <c r="G14" s="33" t="s">
        <v>4</v>
      </c>
      <c r="H14" s="37">
        <v>50</v>
      </c>
      <c r="I14" s="33">
        <f t="shared" si="0"/>
        <v>42.5</v>
      </c>
    </row>
    <row r="15" spans="1:10" s="29" customFormat="1" ht="30">
      <c r="A15" s="33">
        <v>11</v>
      </c>
      <c r="B15" s="34" t="s">
        <v>5</v>
      </c>
      <c r="C15" s="33">
        <v>11</v>
      </c>
      <c r="D15" s="38" t="s">
        <v>16</v>
      </c>
      <c r="E15" s="39"/>
      <c r="F15" s="51"/>
      <c r="G15" s="33" t="s">
        <v>4</v>
      </c>
      <c r="H15" s="37">
        <v>50</v>
      </c>
      <c r="I15" s="33">
        <f t="shared" si="0"/>
        <v>42.5</v>
      </c>
    </row>
    <row r="16" spans="1:10" s="29" customFormat="1" ht="15">
      <c r="A16" s="33">
        <v>12</v>
      </c>
      <c r="B16" s="34" t="s">
        <v>5</v>
      </c>
      <c r="C16" s="33">
        <v>12</v>
      </c>
      <c r="D16" s="38" t="s">
        <v>17</v>
      </c>
      <c r="E16" s="39"/>
      <c r="F16" s="51"/>
      <c r="G16" s="33" t="s">
        <v>4</v>
      </c>
      <c r="H16" s="37">
        <v>50</v>
      </c>
      <c r="I16" s="33">
        <f t="shared" si="0"/>
        <v>42.5</v>
      </c>
    </row>
    <row r="17" spans="1:9" s="29" customFormat="1" ht="30">
      <c r="A17" s="33">
        <v>13</v>
      </c>
      <c r="B17" s="34" t="s">
        <v>5</v>
      </c>
      <c r="C17" s="33">
        <v>13</v>
      </c>
      <c r="D17" s="38" t="s">
        <v>18</v>
      </c>
      <c r="E17" s="39"/>
      <c r="F17" s="51"/>
      <c r="G17" s="33" t="s">
        <v>4</v>
      </c>
      <c r="H17" s="37">
        <v>50</v>
      </c>
      <c r="I17" s="33">
        <f t="shared" si="0"/>
        <v>42.5</v>
      </c>
    </row>
    <row r="18" spans="1:9" s="29" customFormat="1" ht="30">
      <c r="A18" s="33">
        <v>14</v>
      </c>
      <c r="B18" s="34" t="s">
        <v>5</v>
      </c>
      <c r="C18" s="33">
        <v>14</v>
      </c>
      <c r="D18" s="38" t="s">
        <v>19</v>
      </c>
      <c r="E18" s="39"/>
      <c r="F18" s="51"/>
      <c r="G18" s="33" t="s">
        <v>4</v>
      </c>
      <c r="H18" s="37">
        <v>50</v>
      </c>
      <c r="I18" s="33">
        <f t="shared" si="0"/>
        <v>42.5</v>
      </c>
    </row>
    <row r="19" spans="1:9" s="29" customFormat="1" ht="15">
      <c r="A19" s="33">
        <v>15</v>
      </c>
      <c r="B19" s="34" t="s">
        <v>5</v>
      </c>
      <c r="C19" s="33">
        <v>15</v>
      </c>
      <c r="D19" s="35" t="s">
        <v>20</v>
      </c>
      <c r="E19" s="36"/>
      <c r="F19" s="34"/>
      <c r="G19" s="33" t="s">
        <v>4</v>
      </c>
      <c r="H19" s="37">
        <v>50</v>
      </c>
      <c r="I19" s="33">
        <f t="shared" si="0"/>
        <v>42.5</v>
      </c>
    </row>
    <row r="20" spans="1:9" s="29" customFormat="1" ht="15">
      <c r="A20" s="33">
        <v>16</v>
      </c>
      <c r="B20" s="34" t="s">
        <v>5</v>
      </c>
      <c r="C20" s="33">
        <v>16</v>
      </c>
      <c r="D20" s="35" t="s">
        <v>25</v>
      </c>
      <c r="E20" s="36"/>
      <c r="F20" s="34"/>
      <c r="G20" s="33" t="s">
        <v>23</v>
      </c>
      <c r="H20" s="37">
        <v>50</v>
      </c>
      <c r="I20" s="33">
        <f t="shared" si="0"/>
        <v>42.5</v>
      </c>
    </row>
    <row r="21" spans="1:9" s="29" customFormat="1" ht="15">
      <c r="A21" s="33">
        <v>17</v>
      </c>
      <c r="B21" s="34" t="s">
        <v>5</v>
      </c>
      <c r="C21" s="33">
        <v>17</v>
      </c>
      <c r="D21" s="35" t="s">
        <v>26</v>
      </c>
      <c r="E21" s="36"/>
      <c r="F21" s="34"/>
      <c r="G21" s="33" t="s">
        <v>23</v>
      </c>
      <c r="H21" s="37">
        <v>50</v>
      </c>
      <c r="I21" s="33">
        <f t="shared" si="0"/>
        <v>42.5</v>
      </c>
    </row>
    <row r="22" spans="1:9" s="29" customFormat="1" ht="15">
      <c r="A22" s="33">
        <v>18</v>
      </c>
      <c r="B22" s="34" t="s">
        <v>5</v>
      </c>
      <c r="C22" s="33">
        <v>18</v>
      </c>
      <c r="D22" s="38" t="s">
        <v>27</v>
      </c>
      <c r="E22" s="39"/>
      <c r="F22" s="51"/>
      <c r="G22" s="33" t="s">
        <v>23</v>
      </c>
      <c r="H22" s="37">
        <v>50</v>
      </c>
      <c r="I22" s="33">
        <f t="shared" si="0"/>
        <v>42.5</v>
      </c>
    </row>
    <row r="23" spans="1:9" s="29" customFormat="1" ht="15">
      <c r="A23" s="33">
        <v>19</v>
      </c>
      <c r="B23" s="34" t="s">
        <v>5</v>
      </c>
      <c r="C23" s="33">
        <v>19</v>
      </c>
      <c r="D23" s="38" t="s">
        <v>28</v>
      </c>
      <c r="E23" s="39"/>
      <c r="F23" s="51"/>
      <c r="G23" s="33" t="s">
        <v>23</v>
      </c>
      <c r="H23" s="37">
        <v>50</v>
      </c>
      <c r="I23" s="33">
        <f t="shared" si="0"/>
        <v>42.5</v>
      </c>
    </row>
    <row r="24" spans="1:9" s="25" customFormat="1" ht="21">
      <c r="A24" s="109" t="s">
        <v>519</v>
      </c>
      <c r="B24" s="110"/>
      <c r="C24" s="110"/>
      <c r="D24" s="110"/>
      <c r="E24" s="110"/>
      <c r="F24" s="110"/>
      <c r="G24" s="111"/>
      <c r="H24" s="40">
        <f>SUM(H5:H23)</f>
        <v>950</v>
      </c>
      <c r="I24" s="40">
        <f>SUM(I5:I23)</f>
        <v>807.5</v>
      </c>
    </row>
    <row r="25" spans="1:9" s="29" customFormat="1" ht="20.25">
      <c r="A25" s="33">
        <v>20</v>
      </c>
      <c r="B25" s="34" t="s">
        <v>29</v>
      </c>
      <c r="C25" s="33">
        <v>1</v>
      </c>
      <c r="D25" s="41" t="s">
        <v>431</v>
      </c>
      <c r="E25" s="42" t="s">
        <v>432</v>
      </c>
      <c r="F25" s="34" t="s">
        <v>31</v>
      </c>
      <c r="G25" s="33" t="s">
        <v>30</v>
      </c>
      <c r="H25" s="37">
        <v>50</v>
      </c>
      <c r="I25" s="33">
        <f>H25-(H25*25/100)</f>
        <v>37.5</v>
      </c>
    </row>
    <row r="26" spans="1:9" s="29" customFormat="1" ht="20.25">
      <c r="A26" s="33">
        <v>21</v>
      </c>
      <c r="B26" s="34" t="s">
        <v>29</v>
      </c>
      <c r="C26" s="33">
        <v>2</v>
      </c>
      <c r="D26" s="41" t="s">
        <v>444</v>
      </c>
      <c r="E26" s="42" t="s">
        <v>445</v>
      </c>
      <c r="F26" s="34" t="s">
        <v>32</v>
      </c>
      <c r="G26" s="33" t="s">
        <v>30</v>
      </c>
      <c r="H26" s="43">
        <v>80</v>
      </c>
      <c r="I26" s="33">
        <f t="shared" ref="I26:I44" si="1">H26-(H26*25/100)</f>
        <v>60</v>
      </c>
    </row>
    <row r="27" spans="1:9" s="29" customFormat="1" ht="20.25">
      <c r="A27" s="33">
        <v>22</v>
      </c>
      <c r="B27" s="34" t="s">
        <v>29</v>
      </c>
      <c r="C27" s="33">
        <v>3</v>
      </c>
      <c r="D27" s="41" t="s">
        <v>435</v>
      </c>
      <c r="E27" s="42" t="s">
        <v>436</v>
      </c>
      <c r="F27" s="34" t="s">
        <v>437</v>
      </c>
      <c r="G27" s="33" t="s">
        <v>30</v>
      </c>
      <c r="H27" s="43">
        <v>50</v>
      </c>
      <c r="I27" s="33">
        <f t="shared" si="1"/>
        <v>37.5</v>
      </c>
    </row>
    <row r="28" spans="1:9" s="29" customFormat="1" ht="20.25">
      <c r="A28" s="33">
        <v>23</v>
      </c>
      <c r="B28" s="34" t="s">
        <v>29</v>
      </c>
      <c r="C28" s="33">
        <v>4</v>
      </c>
      <c r="D28" s="41" t="s">
        <v>442</v>
      </c>
      <c r="E28" s="42" t="s">
        <v>443</v>
      </c>
      <c r="F28" s="34" t="s">
        <v>441</v>
      </c>
      <c r="G28" s="33" t="s">
        <v>30</v>
      </c>
      <c r="H28" s="43">
        <v>55</v>
      </c>
      <c r="I28" s="33">
        <f t="shared" si="1"/>
        <v>41.25</v>
      </c>
    </row>
    <row r="29" spans="1:9" s="29" customFormat="1" ht="20.25">
      <c r="A29" s="33">
        <v>24</v>
      </c>
      <c r="B29" s="34" t="s">
        <v>29</v>
      </c>
      <c r="C29" s="33">
        <v>5</v>
      </c>
      <c r="D29" s="41" t="s">
        <v>425</v>
      </c>
      <c r="E29" s="42" t="s">
        <v>426</v>
      </c>
      <c r="F29" s="34" t="s">
        <v>33</v>
      </c>
      <c r="G29" s="33" t="s">
        <v>30</v>
      </c>
      <c r="H29" s="43">
        <v>50</v>
      </c>
      <c r="I29" s="33">
        <f t="shared" si="1"/>
        <v>37.5</v>
      </c>
    </row>
    <row r="30" spans="1:9" s="29" customFormat="1" ht="20.25">
      <c r="A30" s="33">
        <v>25</v>
      </c>
      <c r="B30" s="34" t="s">
        <v>29</v>
      </c>
      <c r="C30" s="33">
        <v>6</v>
      </c>
      <c r="D30" s="41" t="s">
        <v>409</v>
      </c>
      <c r="E30" s="42" t="s">
        <v>410</v>
      </c>
      <c r="F30" s="34" t="s">
        <v>408</v>
      </c>
      <c r="G30" s="33" t="s">
        <v>30</v>
      </c>
      <c r="H30" s="43">
        <v>65</v>
      </c>
      <c r="I30" s="33">
        <f t="shared" si="1"/>
        <v>48.75</v>
      </c>
    </row>
    <row r="31" spans="1:9" s="29" customFormat="1" ht="20.25">
      <c r="A31" s="33">
        <v>26</v>
      </c>
      <c r="B31" s="34" t="s">
        <v>29</v>
      </c>
      <c r="C31" s="33">
        <v>7</v>
      </c>
      <c r="D31" s="41" t="s">
        <v>440</v>
      </c>
      <c r="E31" s="42" t="s">
        <v>438</v>
      </c>
      <c r="F31" s="34" t="s">
        <v>34</v>
      </c>
      <c r="G31" s="33" t="s">
        <v>439</v>
      </c>
      <c r="H31" s="44">
        <v>55</v>
      </c>
      <c r="I31" s="33">
        <f t="shared" si="1"/>
        <v>41.25</v>
      </c>
    </row>
    <row r="32" spans="1:9" s="29" customFormat="1" ht="20.25">
      <c r="A32" s="33">
        <v>27</v>
      </c>
      <c r="B32" s="34" t="s">
        <v>29</v>
      </c>
      <c r="C32" s="33">
        <v>8</v>
      </c>
      <c r="D32" s="41" t="s">
        <v>427</v>
      </c>
      <c r="E32" s="42" t="s">
        <v>428</v>
      </c>
      <c r="F32" s="34" t="s">
        <v>35</v>
      </c>
      <c r="G32" s="33" t="s">
        <v>30</v>
      </c>
      <c r="H32" s="43">
        <v>60</v>
      </c>
      <c r="I32" s="33">
        <f t="shared" si="1"/>
        <v>45</v>
      </c>
    </row>
    <row r="33" spans="1:9" s="29" customFormat="1" ht="15">
      <c r="A33" s="33">
        <v>28</v>
      </c>
      <c r="B33" s="34" t="s">
        <v>29</v>
      </c>
      <c r="C33" s="33">
        <v>9</v>
      </c>
      <c r="D33" s="38" t="s">
        <v>43</v>
      </c>
      <c r="E33" s="36" t="s">
        <v>36</v>
      </c>
      <c r="F33" s="34" t="s">
        <v>37</v>
      </c>
      <c r="G33" s="33" t="s">
        <v>44</v>
      </c>
      <c r="H33" s="43">
        <v>55</v>
      </c>
      <c r="I33" s="33">
        <f t="shared" si="1"/>
        <v>41.25</v>
      </c>
    </row>
    <row r="34" spans="1:9" s="29" customFormat="1" ht="20.25">
      <c r="A34" s="33">
        <v>29</v>
      </c>
      <c r="B34" s="34" t="s">
        <v>29</v>
      </c>
      <c r="C34" s="33">
        <v>10</v>
      </c>
      <c r="D34" s="41" t="s">
        <v>411</v>
      </c>
      <c r="E34" s="42" t="s">
        <v>169</v>
      </c>
      <c r="F34" s="34" t="s">
        <v>412</v>
      </c>
      <c r="G34" s="33" t="s">
        <v>30</v>
      </c>
      <c r="H34" s="43">
        <v>100</v>
      </c>
      <c r="I34" s="33">
        <f t="shared" si="1"/>
        <v>75</v>
      </c>
    </row>
    <row r="35" spans="1:9" s="29" customFormat="1" ht="15">
      <c r="A35" s="33">
        <v>30</v>
      </c>
      <c r="B35" s="34" t="s">
        <v>29</v>
      </c>
      <c r="C35" s="33">
        <v>11</v>
      </c>
      <c r="D35" s="38" t="s">
        <v>38</v>
      </c>
      <c r="E35" s="39" t="s">
        <v>39</v>
      </c>
      <c r="F35" s="34" t="s">
        <v>40</v>
      </c>
      <c r="G35" s="33" t="s">
        <v>4</v>
      </c>
      <c r="H35" s="43">
        <v>65</v>
      </c>
      <c r="I35" s="33">
        <f t="shared" si="1"/>
        <v>48.75</v>
      </c>
    </row>
    <row r="36" spans="1:9" s="29" customFormat="1" ht="20.25">
      <c r="A36" s="33">
        <v>31</v>
      </c>
      <c r="B36" s="34" t="s">
        <v>29</v>
      </c>
      <c r="C36" s="33">
        <v>12</v>
      </c>
      <c r="D36" s="41" t="s">
        <v>433</v>
      </c>
      <c r="E36" s="42" t="s">
        <v>434</v>
      </c>
      <c r="F36" s="34" t="s">
        <v>46</v>
      </c>
      <c r="G36" s="33" t="s">
        <v>30</v>
      </c>
      <c r="H36" s="37">
        <v>50</v>
      </c>
      <c r="I36" s="33">
        <f t="shared" si="1"/>
        <v>37.5</v>
      </c>
    </row>
    <row r="37" spans="1:9" s="29" customFormat="1" ht="20.25">
      <c r="A37" s="33">
        <v>32</v>
      </c>
      <c r="B37" s="34" t="s">
        <v>29</v>
      </c>
      <c r="C37" s="33">
        <v>13</v>
      </c>
      <c r="D37" s="41" t="s">
        <v>429</v>
      </c>
      <c r="E37" s="42" t="s">
        <v>430</v>
      </c>
      <c r="F37" s="34" t="s">
        <v>47</v>
      </c>
      <c r="G37" s="33" t="s">
        <v>30</v>
      </c>
      <c r="H37" s="37">
        <v>50</v>
      </c>
      <c r="I37" s="33">
        <f t="shared" si="1"/>
        <v>37.5</v>
      </c>
    </row>
    <row r="38" spans="1:9" s="29" customFormat="1" ht="20.25">
      <c r="A38" s="33">
        <v>33</v>
      </c>
      <c r="B38" s="34" t="s">
        <v>29</v>
      </c>
      <c r="C38" s="33">
        <v>14</v>
      </c>
      <c r="D38" s="41" t="s">
        <v>421</v>
      </c>
      <c r="E38" s="45" t="s">
        <v>422</v>
      </c>
      <c r="F38" s="34" t="s">
        <v>48</v>
      </c>
      <c r="G38" s="33" t="s">
        <v>30</v>
      </c>
      <c r="H38" s="43">
        <v>40</v>
      </c>
      <c r="I38" s="33">
        <f t="shared" si="1"/>
        <v>30</v>
      </c>
    </row>
    <row r="39" spans="1:9" s="29" customFormat="1" ht="20.25">
      <c r="A39" s="33">
        <v>34</v>
      </c>
      <c r="B39" s="34" t="s">
        <v>29</v>
      </c>
      <c r="C39" s="33">
        <v>15</v>
      </c>
      <c r="D39" s="41" t="s">
        <v>413</v>
      </c>
      <c r="E39" s="42" t="s">
        <v>414</v>
      </c>
      <c r="F39" s="34" t="s">
        <v>211</v>
      </c>
      <c r="G39" s="33" t="s">
        <v>30</v>
      </c>
      <c r="H39" s="43">
        <v>65</v>
      </c>
      <c r="I39" s="33">
        <f t="shared" si="1"/>
        <v>48.75</v>
      </c>
    </row>
    <row r="40" spans="1:9" s="29" customFormat="1" ht="20.25">
      <c r="A40" s="33">
        <v>35</v>
      </c>
      <c r="B40" s="34" t="s">
        <v>29</v>
      </c>
      <c r="C40" s="33">
        <v>16</v>
      </c>
      <c r="D40" s="41" t="s">
        <v>417</v>
      </c>
      <c r="E40" s="42" t="s">
        <v>418</v>
      </c>
      <c r="F40" s="34" t="s">
        <v>50</v>
      </c>
      <c r="G40" s="33" t="s">
        <v>30</v>
      </c>
      <c r="H40" s="37">
        <v>50</v>
      </c>
      <c r="I40" s="33">
        <f t="shared" si="1"/>
        <v>37.5</v>
      </c>
    </row>
    <row r="41" spans="1:9" s="29" customFormat="1" ht="20.25">
      <c r="A41" s="33">
        <v>36</v>
      </c>
      <c r="B41" s="34" t="s">
        <v>29</v>
      </c>
      <c r="C41" s="33">
        <v>17</v>
      </c>
      <c r="D41" s="41" t="s">
        <v>423</v>
      </c>
      <c r="E41" s="42" t="s">
        <v>424</v>
      </c>
      <c r="F41" s="34" t="s">
        <v>51</v>
      </c>
      <c r="G41" s="33" t="s">
        <v>30</v>
      </c>
      <c r="H41" s="37">
        <v>45</v>
      </c>
      <c r="I41" s="33">
        <f t="shared" si="1"/>
        <v>33.75</v>
      </c>
    </row>
    <row r="42" spans="1:9" s="29" customFormat="1" ht="20.25">
      <c r="A42" s="33">
        <v>37</v>
      </c>
      <c r="B42" s="34" t="s">
        <v>29</v>
      </c>
      <c r="C42" s="33">
        <v>18</v>
      </c>
      <c r="D42" s="41" t="s">
        <v>415</v>
      </c>
      <c r="E42" s="42" t="s">
        <v>416</v>
      </c>
      <c r="F42" s="51" t="s">
        <v>52</v>
      </c>
      <c r="G42" s="33" t="s">
        <v>30</v>
      </c>
      <c r="H42" s="37">
        <v>50</v>
      </c>
      <c r="I42" s="33">
        <f t="shared" si="1"/>
        <v>37.5</v>
      </c>
    </row>
    <row r="43" spans="1:9" s="29" customFormat="1" ht="20.25">
      <c r="A43" s="33">
        <v>38</v>
      </c>
      <c r="B43" s="34" t="s">
        <v>29</v>
      </c>
      <c r="C43" s="33">
        <v>19</v>
      </c>
      <c r="D43" s="41" t="s">
        <v>419</v>
      </c>
      <c r="E43" s="42" t="s">
        <v>420</v>
      </c>
      <c r="F43" s="51" t="s">
        <v>53</v>
      </c>
      <c r="G43" s="33" t="s">
        <v>30</v>
      </c>
      <c r="H43" s="43">
        <v>55</v>
      </c>
      <c r="I43" s="33">
        <f t="shared" si="1"/>
        <v>41.25</v>
      </c>
    </row>
    <row r="44" spans="1:9" s="29" customFormat="1" ht="15">
      <c r="A44" s="33">
        <v>39</v>
      </c>
      <c r="B44" s="34" t="s">
        <v>29</v>
      </c>
      <c r="C44" s="33">
        <v>20</v>
      </c>
      <c r="D44" s="35" t="s">
        <v>60</v>
      </c>
      <c r="E44" s="36" t="s">
        <v>61</v>
      </c>
      <c r="F44" s="34" t="s">
        <v>62</v>
      </c>
      <c r="G44" s="33" t="s">
        <v>59</v>
      </c>
      <c r="H44" s="37">
        <v>50</v>
      </c>
      <c r="I44" s="33">
        <f t="shared" si="1"/>
        <v>37.5</v>
      </c>
    </row>
    <row r="45" spans="1:9" s="29" customFormat="1" ht="15">
      <c r="A45" s="33">
        <v>40</v>
      </c>
      <c r="B45" s="34" t="s">
        <v>29</v>
      </c>
      <c r="C45" s="33">
        <v>21</v>
      </c>
      <c r="D45" s="35" t="s">
        <v>131</v>
      </c>
      <c r="E45" s="36" t="s">
        <v>132</v>
      </c>
      <c r="F45" s="34" t="s">
        <v>133</v>
      </c>
      <c r="G45" s="33" t="s">
        <v>100</v>
      </c>
      <c r="H45" s="46">
        <v>80</v>
      </c>
      <c r="I45" s="33">
        <f t="shared" ref="I45:I48" si="2">H45-(H45*25/100)</f>
        <v>60</v>
      </c>
    </row>
    <row r="46" spans="1:9" s="29" customFormat="1" ht="15">
      <c r="A46" s="33">
        <v>41</v>
      </c>
      <c r="B46" s="34" t="s">
        <v>29</v>
      </c>
      <c r="C46" s="33">
        <v>22</v>
      </c>
      <c r="D46" s="38" t="s">
        <v>134</v>
      </c>
      <c r="E46" s="39" t="s">
        <v>49</v>
      </c>
      <c r="F46" s="34" t="s">
        <v>138</v>
      </c>
      <c r="G46" s="33" t="s">
        <v>108</v>
      </c>
      <c r="H46" s="43">
        <v>75</v>
      </c>
      <c r="I46" s="33">
        <f t="shared" si="2"/>
        <v>56.25</v>
      </c>
    </row>
    <row r="47" spans="1:9" s="29" customFormat="1" ht="15">
      <c r="A47" s="33">
        <v>42</v>
      </c>
      <c r="B47" s="34" t="s">
        <v>29</v>
      </c>
      <c r="C47" s="33">
        <v>23</v>
      </c>
      <c r="D47" s="38" t="s">
        <v>135</v>
      </c>
      <c r="E47" s="36" t="s">
        <v>136</v>
      </c>
      <c r="F47" s="34" t="s">
        <v>137</v>
      </c>
      <c r="G47" s="33" t="s">
        <v>108</v>
      </c>
      <c r="H47" s="46">
        <v>85</v>
      </c>
      <c r="I47" s="33">
        <f t="shared" si="2"/>
        <v>63.75</v>
      </c>
    </row>
    <row r="48" spans="1:9" s="29" customFormat="1" ht="15">
      <c r="A48" s="33">
        <v>43</v>
      </c>
      <c r="B48" s="34" t="s">
        <v>29</v>
      </c>
      <c r="C48" s="33">
        <v>24</v>
      </c>
      <c r="D48" s="35" t="s">
        <v>139</v>
      </c>
      <c r="E48" s="36" t="s">
        <v>140</v>
      </c>
      <c r="F48" s="34" t="s">
        <v>407</v>
      </c>
      <c r="G48" s="33" t="s">
        <v>108</v>
      </c>
      <c r="H48" s="37">
        <v>80</v>
      </c>
      <c r="I48" s="33">
        <f t="shared" si="2"/>
        <v>60</v>
      </c>
    </row>
    <row r="49" spans="1:9" s="25" customFormat="1" ht="21">
      <c r="A49" s="109" t="s">
        <v>520</v>
      </c>
      <c r="B49" s="110"/>
      <c r="C49" s="110"/>
      <c r="D49" s="110"/>
      <c r="E49" s="110"/>
      <c r="F49" s="110"/>
      <c r="G49" s="111"/>
      <c r="H49" s="40">
        <f>SUM(H25:H48)</f>
        <v>1460</v>
      </c>
      <c r="I49" s="40">
        <f>SUM(I25:I48)</f>
        <v>1095</v>
      </c>
    </row>
    <row r="50" spans="1:9" s="30" customFormat="1" ht="20.25" customHeight="1">
      <c r="A50" s="33">
        <v>44</v>
      </c>
      <c r="B50" s="33" t="s">
        <v>212</v>
      </c>
      <c r="C50" s="106">
        <v>1</v>
      </c>
      <c r="D50" s="41" t="s">
        <v>213</v>
      </c>
      <c r="E50" s="42" t="s">
        <v>214</v>
      </c>
      <c r="F50" s="52"/>
      <c r="G50" s="42" t="s">
        <v>539</v>
      </c>
      <c r="H50" s="48">
        <v>12</v>
      </c>
      <c r="I50" s="33">
        <f>H50-(H50*0/100)</f>
        <v>12</v>
      </c>
    </row>
    <row r="51" spans="1:9" s="30" customFormat="1" ht="20.25">
      <c r="A51" s="33">
        <v>45</v>
      </c>
      <c r="B51" s="33" t="s">
        <v>212</v>
      </c>
      <c r="C51" s="107"/>
      <c r="D51" s="41" t="s">
        <v>215</v>
      </c>
      <c r="E51" s="42" t="s">
        <v>216</v>
      </c>
      <c r="F51" s="52"/>
      <c r="G51" s="42" t="s">
        <v>540</v>
      </c>
      <c r="H51" s="48">
        <v>12</v>
      </c>
      <c r="I51" s="33">
        <f t="shared" ref="I51:I59" si="3">H51-(H51*0/100)</f>
        <v>12</v>
      </c>
    </row>
    <row r="52" spans="1:9" s="30" customFormat="1" ht="20.25">
      <c r="A52" s="33">
        <v>46</v>
      </c>
      <c r="B52" s="33" t="s">
        <v>212</v>
      </c>
      <c r="C52" s="107"/>
      <c r="D52" s="41" t="s">
        <v>217</v>
      </c>
      <c r="E52" s="42" t="s">
        <v>218</v>
      </c>
      <c r="F52" s="52"/>
      <c r="G52" s="42" t="s">
        <v>541</v>
      </c>
      <c r="H52" s="48">
        <v>12</v>
      </c>
      <c r="I52" s="33">
        <f t="shared" si="3"/>
        <v>12</v>
      </c>
    </row>
    <row r="53" spans="1:9" s="30" customFormat="1" ht="20.25">
      <c r="A53" s="33">
        <v>47</v>
      </c>
      <c r="B53" s="33" t="s">
        <v>212</v>
      </c>
      <c r="C53" s="107"/>
      <c r="D53" s="41" t="s">
        <v>219</v>
      </c>
      <c r="E53" s="42" t="s">
        <v>220</v>
      </c>
      <c r="F53" s="52"/>
      <c r="G53" s="42" t="s">
        <v>542</v>
      </c>
      <c r="H53" s="48">
        <v>12</v>
      </c>
      <c r="I53" s="33">
        <f t="shared" si="3"/>
        <v>12</v>
      </c>
    </row>
    <row r="54" spans="1:9" s="30" customFormat="1" ht="20.25">
      <c r="A54" s="33">
        <v>48</v>
      </c>
      <c r="B54" s="33" t="s">
        <v>212</v>
      </c>
      <c r="C54" s="108"/>
      <c r="D54" s="41" t="s">
        <v>222</v>
      </c>
      <c r="E54" s="42" t="s">
        <v>220</v>
      </c>
      <c r="F54" s="52"/>
      <c r="G54" s="42" t="s">
        <v>543</v>
      </c>
      <c r="H54" s="48">
        <v>12</v>
      </c>
      <c r="I54" s="33">
        <f t="shared" si="3"/>
        <v>12</v>
      </c>
    </row>
    <row r="55" spans="1:9" s="30" customFormat="1" ht="20.25">
      <c r="A55" s="33">
        <v>49</v>
      </c>
      <c r="B55" s="33" t="s">
        <v>212</v>
      </c>
      <c r="C55" s="33">
        <v>2</v>
      </c>
      <c r="D55" s="41" t="s">
        <v>223</v>
      </c>
      <c r="E55" s="42" t="s">
        <v>224</v>
      </c>
      <c r="F55" s="52" t="s">
        <v>225</v>
      </c>
      <c r="G55" s="42" t="s">
        <v>226</v>
      </c>
      <c r="H55" s="48">
        <v>18</v>
      </c>
      <c r="I55" s="33">
        <f t="shared" si="3"/>
        <v>18</v>
      </c>
    </row>
    <row r="56" spans="1:9" s="30" customFormat="1" ht="20.25">
      <c r="A56" s="33">
        <v>50</v>
      </c>
      <c r="B56" s="33" t="s">
        <v>212</v>
      </c>
      <c r="C56" s="33">
        <v>3</v>
      </c>
      <c r="D56" s="41" t="s">
        <v>446</v>
      </c>
      <c r="E56" s="42" t="s">
        <v>227</v>
      </c>
      <c r="F56" s="52" t="s">
        <v>228</v>
      </c>
      <c r="G56" s="42" t="s">
        <v>145</v>
      </c>
      <c r="H56" s="48">
        <v>10</v>
      </c>
      <c r="I56" s="33">
        <f t="shared" si="3"/>
        <v>10</v>
      </c>
    </row>
    <row r="57" spans="1:9" s="30" customFormat="1" ht="20.25">
      <c r="A57" s="33">
        <v>51</v>
      </c>
      <c r="B57" s="33" t="s">
        <v>212</v>
      </c>
      <c r="C57" s="33">
        <v>4</v>
      </c>
      <c r="D57" s="41" t="s">
        <v>229</v>
      </c>
      <c r="E57" s="42" t="s">
        <v>230</v>
      </c>
      <c r="F57" s="52" t="s">
        <v>231</v>
      </c>
      <c r="G57" s="42" t="s">
        <v>145</v>
      </c>
      <c r="H57" s="48">
        <v>30</v>
      </c>
      <c r="I57" s="33">
        <f t="shared" si="3"/>
        <v>30</v>
      </c>
    </row>
    <row r="58" spans="1:9" s="30" customFormat="1" ht="20.25">
      <c r="A58" s="33">
        <v>52</v>
      </c>
      <c r="B58" s="33" t="s">
        <v>212</v>
      </c>
      <c r="C58" s="33">
        <v>5</v>
      </c>
      <c r="D58" s="41" t="s">
        <v>232</v>
      </c>
      <c r="E58" s="42" t="s">
        <v>233</v>
      </c>
      <c r="F58" s="52"/>
      <c r="G58" s="42" t="s">
        <v>145</v>
      </c>
      <c r="H58" s="48">
        <v>58</v>
      </c>
      <c r="I58" s="33">
        <f t="shared" si="3"/>
        <v>58</v>
      </c>
    </row>
    <row r="59" spans="1:9" s="30" customFormat="1" ht="20.25">
      <c r="A59" s="33">
        <v>53</v>
      </c>
      <c r="B59" s="33" t="s">
        <v>212</v>
      </c>
      <c r="C59" s="33">
        <v>6</v>
      </c>
      <c r="D59" s="41" t="s">
        <v>234</v>
      </c>
      <c r="E59" s="42" t="s">
        <v>233</v>
      </c>
      <c r="F59" s="52"/>
      <c r="G59" s="42" t="s">
        <v>145</v>
      </c>
      <c r="H59" s="48">
        <v>39</v>
      </c>
      <c r="I59" s="33">
        <f t="shared" si="3"/>
        <v>39</v>
      </c>
    </row>
    <row r="60" spans="1:9" s="31" customFormat="1" ht="21">
      <c r="A60" s="109" t="s">
        <v>521</v>
      </c>
      <c r="B60" s="110"/>
      <c r="C60" s="110"/>
      <c r="D60" s="110"/>
      <c r="E60" s="110"/>
      <c r="F60" s="110"/>
      <c r="G60" s="111"/>
      <c r="H60" s="40">
        <f>SUM(H54:H59)</f>
        <v>167</v>
      </c>
      <c r="I60" s="40">
        <f>SUM(I54:I59)</f>
        <v>167</v>
      </c>
    </row>
    <row r="61" spans="1:9" s="31" customFormat="1" ht="138" hidden="1" customHeight="1">
      <c r="A61" s="102" t="s">
        <v>406</v>
      </c>
      <c r="B61" s="115" t="s">
        <v>544</v>
      </c>
      <c r="C61" s="116"/>
      <c r="D61" s="116"/>
      <c r="E61" s="116"/>
      <c r="F61" s="116"/>
      <c r="G61" s="116"/>
      <c r="H61" s="116"/>
      <c r="I61" s="117"/>
    </row>
    <row r="62" spans="1:9" s="30" customFormat="1" ht="40.5">
      <c r="A62" s="33">
        <v>54</v>
      </c>
      <c r="B62" s="42" t="s">
        <v>235</v>
      </c>
      <c r="C62" s="33">
        <v>1</v>
      </c>
      <c r="D62" s="41" t="s">
        <v>236</v>
      </c>
      <c r="E62" s="42" t="s">
        <v>237</v>
      </c>
      <c r="F62" s="52" t="s">
        <v>238</v>
      </c>
      <c r="G62" s="42" t="s">
        <v>145</v>
      </c>
      <c r="H62" s="48">
        <v>105</v>
      </c>
      <c r="I62" s="33">
        <f>H62-(H62*45/100)</f>
        <v>57.75</v>
      </c>
    </row>
    <row r="63" spans="1:9" s="30" customFormat="1" ht="40.5">
      <c r="A63" s="33">
        <v>55</v>
      </c>
      <c r="B63" s="42" t="s">
        <v>235</v>
      </c>
      <c r="C63" s="33">
        <v>2</v>
      </c>
      <c r="D63" s="41" t="s">
        <v>239</v>
      </c>
      <c r="E63" s="42" t="s">
        <v>240</v>
      </c>
      <c r="F63" s="52" t="s">
        <v>241</v>
      </c>
      <c r="G63" s="42" t="s">
        <v>145</v>
      </c>
      <c r="H63" s="48">
        <v>100</v>
      </c>
      <c r="I63" s="33">
        <f t="shared" ref="I63:I68" si="4">H63-(H63*45/100)</f>
        <v>55</v>
      </c>
    </row>
    <row r="64" spans="1:9" s="30" customFormat="1" ht="40.5">
      <c r="A64" s="33">
        <v>56</v>
      </c>
      <c r="B64" s="42" t="s">
        <v>235</v>
      </c>
      <c r="C64" s="33">
        <v>3</v>
      </c>
      <c r="D64" s="41" t="s">
        <v>242</v>
      </c>
      <c r="E64" s="42" t="s">
        <v>243</v>
      </c>
      <c r="F64" s="52" t="s">
        <v>244</v>
      </c>
      <c r="G64" s="42" t="s">
        <v>145</v>
      </c>
      <c r="H64" s="48">
        <v>110</v>
      </c>
      <c r="I64" s="33">
        <f t="shared" si="4"/>
        <v>60.5</v>
      </c>
    </row>
    <row r="65" spans="1:9" s="30" customFormat="1" ht="40.5">
      <c r="A65" s="33">
        <v>57</v>
      </c>
      <c r="B65" s="42" t="s">
        <v>235</v>
      </c>
      <c r="C65" s="33">
        <v>4</v>
      </c>
      <c r="D65" s="41" t="s">
        <v>245</v>
      </c>
      <c r="E65" s="42" t="s">
        <v>246</v>
      </c>
      <c r="F65" s="52" t="s">
        <v>247</v>
      </c>
      <c r="G65" s="42" t="s">
        <v>145</v>
      </c>
      <c r="H65" s="48">
        <v>100</v>
      </c>
      <c r="I65" s="33">
        <f t="shared" si="4"/>
        <v>55</v>
      </c>
    </row>
    <row r="66" spans="1:9" s="30" customFormat="1" ht="40.5">
      <c r="A66" s="33">
        <v>58</v>
      </c>
      <c r="B66" s="42" t="s">
        <v>235</v>
      </c>
      <c r="C66" s="33">
        <v>5</v>
      </c>
      <c r="D66" s="41" t="s">
        <v>248</v>
      </c>
      <c r="E66" s="42" t="s">
        <v>240</v>
      </c>
      <c r="F66" s="52" t="s">
        <v>249</v>
      </c>
      <c r="G66" s="42" t="s">
        <v>145</v>
      </c>
      <c r="H66" s="48">
        <v>115</v>
      </c>
      <c r="I66" s="33">
        <f t="shared" si="4"/>
        <v>63.25</v>
      </c>
    </row>
    <row r="67" spans="1:9" s="30" customFormat="1" ht="40.5">
      <c r="A67" s="33">
        <v>59</v>
      </c>
      <c r="B67" s="42" t="s">
        <v>235</v>
      </c>
      <c r="C67" s="33">
        <v>6</v>
      </c>
      <c r="D67" s="41" t="s">
        <v>250</v>
      </c>
      <c r="E67" s="42" t="s">
        <v>251</v>
      </c>
      <c r="F67" s="52" t="s">
        <v>252</v>
      </c>
      <c r="G67" s="42" t="s">
        <v>145</v>
      </c>
      <c r="H67" s="48">
        <v>110</v>
      </c>
      <c r="I67" s="33">
        <f t="shared" si="4"/>
        <v>60.5</v>
      </c>
    </row>
    <row r="68" spans="1:9" s="30" customFormat="1" ht="40.5">
      <c r="A68" s="33">
        <v>60</v>
      </c>
      <c r="B68" s="42" t="s">
        <v>235</v>
      </c>
      <c r="C68" s="33">
        <v>7</v>
      </c>
      <c r="D68" s="41" t="s">
        <v>253</v>
      </c>
      <c r="E68" s="42" t="s">
        <v>254</v>
      </c>
      <c r="F68" s="52" t="s">
        <v>255</v>
      </c>
      <c r="G68" s="42" t="s">
        <v>145</v>
      </c>
      <c r="H68" s="48">
        <v>80</v>
      </c>
      <c r="I68" s="33">
        <f t="shared" si="4"/>
        <v>44</v>
      </c>
    </row>
    <row r="69" spans="1:9" s="31" customFormat="1" ht="21">
      <c r="A69" s="109" t="s">
        <v>522</v>
      </c>
      <c r="B69" s="110"/>
      <c r="C69" s="110"/>
      <c r="D69" s="110"/>
      <c r="E69" s="110"/>
      <c r="F69" s="110"/>
      <c r="G69" s="111"/>
      <c r="H69" s="40">
        <f>SUM(H62:H68)</f>
        <v>720</v>
      </c>
      <c r="I69" s="40">
        <f>SUM(I62:I68)</f>
        <v>396</v>
      </c>
    </row>
    <row r="70" spans="1:9" s="30" customFormat="1" ht="60.75">
      <c r="A70" s="33">
        <v>61</v>
      </c>
      <c r="B70" s="42" t="s">
        <v>394</v>
      </c>
      <c r="C70" s="33">
        <v>1</v>
      </c>
      <c r="D70" s="41" t="s">
        <v>395</v>
      </c>
      <c r="E70" s="42" t="s">
        <v>396</v>
      </c>
      <c r="F70" s="34" t="s">
        <v>397</v>
      </c>
      <c r="G70" s="49" t="s">
        <v>221</v>
      </c>
      <c r="H70" s="48">
        <v>20</v>
      </c>
      <c r="I70" s="33">
        <f>H70-(H70*0/100)</f>
        <v>20</v>
      </c>
    </row>
    <row r="71" spans="1:9" s="31" customFormat="1" ht="20.100000000000001" customHeight="1">
      <c r="A71" s="109" t="s">
        <v>521</v>
      </c>
      <c r="B71" s="110"/>
      <c r="C71" s="110"/>
      <c r="D71" s="110"/>
      <c r="E71" s="110"/>
      <c r="F71" s="110"/>
      <c r="G71" s="111"/>
      <c r="H71" s="40">
        <f>SUM(H70)</f>
        <v>20</v>
      </c>
      <c r="I71" s="40">
        <f>SUM(I70)</f>
        <v>20</v>
      </c>
    </row>
  </sheetData>
  <mergeCells count="10">
    <mergeCell ref="A71:G71"/>
    <mergeCell ref="A2:I2"/>
    <mergeCell ref="A3:I3"/>
    <mergeCell ref="C50:C54"/>
    <mergeCell ref="G1:I1"/>
    <mergeCell ref="B61:I61"/>
    <mergeCell ref="A24:G24"/>
    <mergeCell ref="A49:G49"/>
    <mergeCell ref="A60:G60"/>
    <mergeCell ref="A69:G69"/>
  </mergeCells>
  <printOptions horizontalCentered="1"/>
  <pageMargins left="0.51181102362204722" right="0.51181102362204722" top="0.35433070866141736" bottom="0.35433070866141736" header="0.31496062992125984" footer="0.31496062992125984"/>
  <pageSetup scale="88" orientation="landscape" horizontalDpi="1200" verticalDpi="120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I130"/>
  <sheetViews>
    <sheetView view="pageBreakPreview" zoomScale="115" zoomScaleSheetLayoutView="115" workbookViewId="0">
      <selection sqref="A1:A1048576"/>
    </sheetView>
  </sheetViews>
  <sheetFormatPr defaultRowHeight="20.100000000000001" customHeight="1"/>
  <cols>
    <col min="1" max="1" width="6.7109375" bestFit="1" customWidth="1"/>
    <col min="2" max="2" width="15.28515625" style="2" bestFit="1" customWidth="1"/>
    <col min="3" max="3" width="6.85546875" style="1" bestFit="1" customWidth="1"/>
    <col min="4" max="4" width="32.7109375" style="1" customWidth="1"/>
    <col min="5" max="5" width="31" style="14" bestFit="1" customWidth="1"/>
    <col min="6" max="6" width="16.5703125" style="9" bestFit="1" customWidth="1"/>
    <col min="7" max="7" width="12.7109375" style="7" bestFit="1" customWidth="1"/>
    <col min="8" max="8" width="9.42578125" style="7" bestFit="1" customWidth="1"/>
    <col min="9" max="9" width="11.42578125" style="27" customWidth="1"/>
  </cols>
  <sheetData>
    <row r="1" spans="1:9" ht="20.100000000000001" customHeight="1">
      <c r="A1" s="20"/>
      <c r="B1" s="32"/>
      <c r="C1" s="20"/>
      <c r="D1" s="21"/>
      <c r="E1" s="98" t="s">
        <v>526</v>
      </c>
      <c r="F1" s="22"/>
      <c r="G1" s="114" t="s">
        <v>527</v>
      </c>
      <c r="H1" s="114"/>
      <c r="I1" s="114"/>
    </row>
    <row r="2" spans="1:9" ht="20.100000000000001" customHeight="1">
      <c r="A2" s="112"/>
      <c r="B2" s="112"/>
      <c r="C2" s="112"/>
      <c r="D2" s="112"/>
      <c r="E2" s="112"/>
      <c r="F2" s="112"/>
      <c r="G2" s="112"/>
      <c r="H2" s="112"/>
      <c r="I2" s="112"/>
    </row>
    <row r="3" spans="1:9" ht="20.100000000000001" customHeight="1">
      <c r="A3" s="118"/>
      <c r="B3" s="118"/>
      <c r="C3" s="118"/>
      <c r="D3" s="118"/>
      <c r="E3" s="118"/>
      <c r="F3" s="118"/>
      <c r="G3" s="118"/>
      <c r="H3" s="118"/>
      <c r="I3" s="118"/>
    </row>
    <row r="4" spans="1:9" s="53" customFormat="1" ht="45">
      <c r="A4" s="80" t="s">
        <v>514</v>
      </c>
      <c r="B4" s="80" t="s">
        <v>0</v>
      </c>
      <c r="C4" s="80" t="s">
        <v>514</v>
      </c>
      <c r="D4" s="81" t="s">
        <v>3</v>
      </c>
      <c r="E4" s="99" t="s">
        <v>1</v>
      </c>
      <c r="F4" s="81" t="s">
        <v>528</v>
      </c>
      <c r="G4" s="80" t="s">
        <v>2</v>
      </c>
      <c r="H4" s="80" t="s">
        <v>403</v>
      </c>
      <c r="I4" s="80" t="s">
        <v>404</v>
      </c>
    </row>
    <row r="5" spans="1:9" s="58" customFormat="1" ht="24" customHeight="1">
      <c r="A5" s="19">
        <v>1</v>
      </c>
      <c r="B5" s="19" t="s">
        <v>5</v>
      </c>
      <c r="C5" s="19">
        <v>1</v>
      </c>
      <c r="D5" s="55" t="s">
        <v>63</v>
      </c>
      <c r="E5" s="55"/>
      <c r="F5" s="54"/>
      <c r="G5" s="19" t="s">
        <v>23</v>
      </c>
      <c r="H5" s="56">
        <v>50</v>
      </c>
      <c r="I5" s="19">
        <f t="shared" ref="I5:I10" si="0">H5-(H5*15/100)</f>
        <v>42.5</v>
      </c>
    </row>
    <row r="6" spans="1:9" s="58" customFormat="1" ht="24" customHeight="1">
      <c r="A6" s="19">
        <v>2</v>
      </c>
      <c r="B6" s="19" t="s">
        <v>5</v>
      </c>
      <c r="C6" s="19">
        <v>2</v>
      </c>
      <c r="D6" s="55" t="s">
        <v>64</v>
      </c>
      <c r="E6" s="55"/>
      <c r="F6" s="54"/>
      <c r="G6" s="19" t="s">
        <v>23</v>
      </c>
      <c r="H6" s="56">
        <v>50</v>
      </c>
      <c r="I6" s="19">
        <f t="shared" si="0"/>
        <v>42.5</v>
      </c>
    </row>
    <row r="7" spans="1:9" s="58" customFormat="1" ht="24" customHeight="1">
      <c r="A7" s="19">
        <v>3</v>
      </c>
      <c r="B7" s="19" t="s">
        <v>5</v>
      </c>
      <c r="C7" s="19">
        <v>3</v>
      </c>
      <c r="D7" s="55" t="s">
        <v>65</v>
      </c>
      <c r="E7" s="55"/>
      <c r="F7" s="54"/>
      <c r="G7" s="19" t="s">
        <v>45</v>
      </c>
      <c r="H7" s="56">
        <v>75</v>
      </c>
      <c r="I7" s="19">
        <f t="shared" si="0"/>
        <v>63.75</v>
      </c>
    </row>
    <row r="8" spans="1:9" s="58" customFormat="1" ht="24" customHeight="1">
      <c r="A8" s="19">
        <v>4</v>
      </c>
      <c r="B8" s="19" t="s">
        <v>5</v>
      </c>
      <c r="C8" s="19">
        <v>4</v>
      </c>
      <c r="D8" s="55" t="s">
        <v>66</v>
      </c>
      <c r="E8" s="55"/>
      <c r="F8" s="54"/>
      <c r="G8" s="19" t="s">
        <v>45</v>
      </c>
      <c r="H8" s="56">
        <v>75</v>
      </c>
      <c r="I8" s="19">
        <f t="shared" si="0"/>
        <v>63.75</v>
      </c>
    </row>
    <row r="9" spans="1:9" s="58" customFormat="1" ht="24" customHeight="1">
      <c r="A9" s="19">
        <v>5</v>
      </c>
      <c r="B9" s="19" t="s">
        <v>5</v>
      </c>
      <c r="C9" s="19">
        <v>5</v>
      </c>
      <c r="D9" s="55" t="s">
        <v>67</v>
      </c>
      <c r="E9" s="55"/>
      <c r="F9" s="54"/>
      <c r="G9" s="19" t="s">
        <v>4</v>
      </c>
      <c r="H9" s="56">
        <v>50</v>
      </c>
      <c r="I9" s="19">
        <f t="shared" si="0"/>
        <v>42.5</v>
      </c>
    </row>
    <row r="10" spans="1:9" s="58" customFormat="1" ht="24" customHeight="1">
      <c r="A10" s="19">
        <v>6</v>
      </c>
      <c r="B10" s="19" t="s">
        <v>5</v>
      </c>
      <c r="C10" s="19">
        <v>6</v>
      </c>
      <c r="D10" s="55" t="s">
        <v>68</v>
      </c>
      <c r="E10" s="55"/>
      <c r="F10" s="54"/>
      <c r="G10" s="19" t="s">
        <v>4</v>
      </c>
      <c r="H10" s="56">
        <v>50</v>
      </c>
      <c r="I10" s="19">
        <f t="shared" si="0"/>
        <v>42.5</v>
      </c>
    </row>
    <row r="11" spans="1:9" s="58" customFormat="1" ht="24" customHeight="1">
      <c r="A11" s="19">
        <v>7</v>
      </c>
      <c r="B11" s="34" t="s">
        <v>5</v>
      </c>
      <c r="C11" s="19">
        <v>7</v>
      </c>
      <c r="D11" s="35" t="s">
        <v>6</v>
      </c>
      <c r="E11" s="36"/>
      <c r="F11" s="34"/>
      <c r="G11" s="33" t="s">
        <v>4</v>
      </c>
      <c r="H11" s="37">
        <v>50</v>
      </c>
      <c r="I11" s="33">
        <f>H11-(H11*15/100)</f>
        <v>42.5</v>
      </c>
    </row>
    <row r="12" spans="1:9" s="58" customFormat="1" ht="24" customHeight="1">
      <c r="A12" s="19">
        <v>8</v>
      </c>
      <c r="B12" s="34" t="s">
        <v>5</v>
      </c>
      <c r="C12" s="19">
        <v>8</v>
      </c>
      <c r="D12" s="38" t="s">
        <v>21</v>
      </c>
      <c r="E12" s="39"/>
      <c r="F12" s="51"/>
      <c r="G12" s="33" t="s">
        <v>4</v>
      </c>
      <c r="H12" s="37">
        <v>50</v>
      </c>
      <c r="I12" s="33">
        <f>H12-(H12*15/100)</f>
        <v>42.5</v>
      </c>
    </row>
    <row r="13" spans="1:9" s="58" customFormat="1" ht="24" customHeight="1">
      <c r="A13" s="19">
        <v>9</v>
      </c>
      <c r="B13" s="34" t="s">
        <v>5</v>
      </c>
      <c r="C13" s="19">
        <v>9</v>
      </c>
      <c r="D13" s="35" t="s">
        <v>22</v>
      </c>
      <c r="E13" s="36"/>
      <c r="F13" s="34"/>
      <c r="G13" s="33" t="s">
        <v>4</v>
      </c>
      <c r="H13" s="37">
        <v>50</v>
      </c>
      <c r="I13" s="33">
        <f>H13-(H13*15/100)</f>
        <v>42.5</v>
      </c>
    </row>
    <row r="14" spans="1:9" s="58" customFormat="1" ht="24" customHeight="1">
      <c r="A14" s="19">
        <v>10</v>
      </c>
      <c r="B14" s="34" t="s">
        <v>5</v>
      </c>
      <c r="C14" s="19">
        <v>10</v>
      </c>
      <c r="D14" s="38" t="s">
        <v>24</v>
      </c>
      <c r="E14" s="39"/>
      <c r="F14" s="51"/>
      <c r="G14" s="33" t="s">
        <v>23</v>
      </c>
      <c r="H14" s="37">
        <v>50</v>
      </c>
      <c r="I14" s="33">
        <f>H14-(H14*15/100)</f>
        <v>42.5</v>
      </c>
    </row>
    <row r="15" spans="1:9" s="58" customFormat="1" ht="21">
      <c r="A15" s="109" t="s">
        <v>519</v>
      </c>
      <c r="B15" s="110"/>
      <c r="C15" s="110"/>
      <c r="D15" s="110"/>
      <c r="E15" s="110"/>
      <c r="F15" s="110"/>
      <c r="G15" s="111"/>
      <c r="H15" s="57">
        <f>SUM(H5:H14)</f>
        <v>550</v>
      </c>
      <c r="I15" s="57">
        <f>SUM(I5:I14)</f>
        <v>467.5</v>
      </c>
    </row>
    <row r="16" spans="1:9" s="84" customFormat="1" ht="20.25">
      <c r="A16" s="34">
        <v>11</v>
      </c>
      <c r="B16" s="34" t="s">
        <v>69</v>
      </c>
      <c r="C16" s="34">
        <v>1</v>
      </c>
      <c r="D16" s="41" t="s">
        <v>462</v>
      </c>
      <c r="E16" s="41" t="s">
        <v>523</v>
      </c>
      <c r="F16" s="85" t="s">
        <v>80</v>
      </c>
      <c r="G16" s="34" t="s">
        <v>30</v>
      </c>
      <c r="H16" s="43">
        <v>50</v>
      </c>
      <c r="I16" s="34">
        <f>H16-(H16*25/100)</f>
        <v>37.5</v>
      </c>
    </row>
    <row r="17" spans="1:9" s="84" customFormat="1" ht="20.25">
      <c r="A17" s="34">
        <v>12</v>
      </c>
      <c r="B17" s="34" t="s">
        <v>69</v>
      </c>
      <c r="C17" s="34">
        <v>2</v>
      </c>
      <c r="D17" s="41" t="s">
        <v>463</v>
      </c>
      <c r="E17" s="41" t="s">
        <v>523</v>
      </c>
      <c r="F17" s="85" t="s">
        <v>79</v>
      </c>
      <c r="G17" s="34" t="s">
        <v>30</v>
      </c>
      <c r="H17" s="43">
        <v>50</v>
      </c>
      <c r="I17" s="34">
        <f t="shared" ref="I17:I61" si="1">H17-(H17*25/100)</f>
        <v>37.5</v>
      </c>
    </row>
    <row r="18" spans="1:9" s="84" customFormat="1" ht="20.25">
      <c r="A18" s="34">
        <v>13</v>
      </c>
      <c r="B18" s="34" t="s">
        <v>69</v>
      </c>
      <c r="C18" s="34">
        <v>3</v>
      </c>
      <c r="D18" s="41" t="s">
        <v>475</v>
      </c>
      <c r="E18" s="41" t="s">
        <v>476</v>
      </c>
      <c r="F18" s="85" t="s">
        <v>70</v>
      </c>
      <c r="G18" s="34" t="s">
        <v>30</v>
      </c>
      <c r="H18" s="43">
        <v>50</v>
      </c>
      <c r="I18" s="34">
        <f t="shared" si="1"/>
        <v>37.5</v>
      </c>
    </row>
    <row r="19" spans="1:9" s="84" customFormat="1" ht="20.25">
      <c r="A19" s="34">
        <v>14</v>
      </c>
      <c r="B19" s="34" t="s">
        <v>69</v>
      </c>
      <c r="C19" s="34">
        <v>4</v>
      </c>
      <c r="D19" s="41" t="s">
        <v>465</v>
      </c>
      <c r="E19" s="41" t="s">
        <v>464</v>
      </c>
      <c r="F19" s="85" t="s">
        <v>71</v>
      </c>
      <c r="G19" s="34" t="s">
        <v>30</v>
      </c>
      <c r="H19" s="43">
        <v>100</v>
      </c>
      <c r="I19" s="34">
        <f t="shared" si="1"/>
        <v>75</v>
      </c>
    </row>
    <row r="20" spans="1:9" s="84" customFormat="1" ht="20.25">
      <c r="A20" s="34">
        <v>15</v>
      </c>
      <c r="B20" s="34" t="s">
        <v>69</v>
      </c>
      <c r="C20" s="34">
        <v>5</v>
      </c>
      <c r="D20" s="41" t="s">
        <v>449</v>
      </c>
      <c r="E20" s="64" t="s">
        <v>450</v>
      </c>
      <c r="F20" s="85" t="s">
        <v>451</v>
      </c>
      <c r="G20" s="34" t="s">
        <v>30</v>
      </c>
      <c r="H20" s="43">
        <v>45</v>
      </c>
      <c r="I20" s="34">
        <f t="shared" si="1"/>
        <v>33.75</v>
      </c>
    </row>
    <row r="21" spans="1:9" s="84" customFormat="1" ht="20.25">
      <c r="A21" s="34">
        <v>16</v>
      </c>
      <c r="B21" s="34" t="s">
        <v>69</v>
      </c>
      <c r="C21" s="34">
        <v>6</v>
      </c>
      <c r="D21" s="41" t="s">
        <v>466</v>
      </c>
      <c r="E21" s="41" t="s">
        <v>467</v>
      </c>
      <c r="F21" s="85" t="s">
        <v>468</v>
      </c>
      <c r="G21" s="34" t="s">
        <v>30</v>
      </c>
      <c r="H21" s="43">
        <v>40</v>
      </c>
      <c r="I21" s="34">
        <f t="shared" si="1"/>
        <v>30</v>
      </c>
    </row>
    <row r="22" spans="1:9" s="84" customFormat="1" ht="20.25">
      <c r="A22" s="34">
        <v>17</v>
      </c>
      <c r="B22" s="34" t="s">
        <v>69</v>
      </c>
      <c r="C22" s="34">
        <v>7</v>
      </c>
      <c r="D22" s="41" t="s">
        <v>492</v>
      </c>
      <c r="E22" s="41" t="s">
        <v>493</v>
      </c>
      <c r="F22" s="85" t="s">
        <v>491</v>
      </c>
      <c r="G22" s="34" t="s">
        <v>30</v>
      </c>
      <c r="H22" s="46">
        <v>75</v>
      </c>
      <c r="I22" s="34">
        <f t="shared" si="1"/>
        <v>56.25</v>
      </c>
    </row>
    <row r="23" spans="1:9" s="84" customFormat="1" ht="20.25">
      <c r="A23" s="34">
        <v>18</v>
      </c>
      <c r="B23" s="34" t="s">
        <v>69</v>
      </c>
      <c r="C23" s="34">
        <v>8</v>
      </c>
      <c r="D23" s="41" t="s">
        <v>486</v>
      </c>
      <c r="E23" s="41" t="s">
        <v>169</v>
      </c>
      <c r="F23" s="85" t="s">
        <v>73</v>
      </c>
      <c r="G23" s="34" t="s">
        <v>30</v>
      </c>
      <c r="H23" s="43">
        <v>95</v>
      </c>
      <c r="I23" s="34">
        <f t="shared" si="1"/>
        <v>71.25</v>
      </c>
    </row>
    <row r="24" spans="1:9" s="84" customFormat="1" ht="20.25">
      <c r="A24" s="34">
        <v>19</v>
      </c>
      <c r="B24" s="34" t="s">
        <v>69</v>
      </c>
      <c r="C24" s="34">
        <v>9</v>
      </c>
      <c r="D24" s="41" t="s">
        <v>457</v>
      </c>
      <c r="E24" s="41" t="s">
        <v>169</v>
      </c>
      <c r="F24" s="85" t="s">
        <v>74</v>
      </c>
      <c r="G24" s="34" t="s">
        <v>30</v>
      </c>
      <c r="H24" s="43">
        <v>85</v>
      </c>
      <c r="I24" s="34">
        <f t="shared" si="1"/>
        <v>63.75</v>
      </c>
    </row>
    <row r="25" spans="1:9" s="84" customFormat="1" ht="20.25">
      <c r="A25" s="34">
        <v>20</v>
      </c>
      <c r="B25" s="34" t="s">
        <v>69</v>
      </c>
      <c r="C25" s="34">
        <v>10</v>
      </c>
      <c r="D25" s="86" t="s">
        <v>508</v>
      </c>
      <c r="E25" s="86" t="s">
        <v>509</v>
      </c>
      <c r="F25" s="85" t="s">
        <v>75</v>
      </c>
      <c r="G25" s="34" t="s">
        <v>76</v>
      </c>
      <c r="H25" s="43">
        <v>80</v>
      </c>
      <c r="I25" s="34">
        <f t="shared" si="1"/>
        <v>60</v>
      </c>
    </row>
    <row r="26" spans="1:9" s="84" customFormat="1" ht="20.25">
      <c r="A26" s="34">
        <v>21</v>
      </c>
      <c r="B26" s="34" t="s">
        <v>69</v>
      </c>
      <c r="C26" s="34">
        <v>11</v>
      </c>
      <c r="D26" s="86" t="s">
        <v>506</v>
      </c>
      <c r="E26" s="86" t="s">
        <v>507</v>
      </c>
      <c r="F26" s="85" t="s">
        <v>77</v>
      </c>
      <c r="G26" s="34" t="s">
        <v>30</v>
      </c>
      <c r="H26" s="43">
        <v>55</v>
      </c>
      <c r="I26" s="34">
        <f t="shared" si="1"/>
        <v>41.25</v>
      </c>
    </row>
    <row r="27" spans="1:9" s="84" customFormat="1" ht="20.25">
      <c r="A27" s="34">
        <v>22</v>
      </c>
      <c r="B27" s="34" t="s">
        <v>69</v>
      </c>
      <c r="C27" s="34">
        <v>12</v>
      </c>
      <c r="D27" s="86" t="s">
        <v>496</v>
      </c>
      <c r="E27" s="86" t="s">
        <v>497</v>
      </c>
      <c r="F27" s="85" t="s">
        <v>78</v>
      </c>
      <c r="G27" s="34" t="s">
        <v>30</v>
      </c>
      <c r="H27" s="43">
        <v>80</v>
      </c>
      <c r="I27" s="34">
        <f t="shared" si="1"/>
        <v>60</v>
      </c>
    </row>
    <row r="28" spans="1:9" s="84" customFormat="1" ht="20.25">
      <c r="A28" s="34">
        <v>23</v>
      </c>
      <c r="B28" s="34" t="s">
        <v>69</v>
      </c>
      <c r="C28" s="34">
        <v>13</v>
      </c>
      <c r="D28" s="86" t="s">
        <v>460</v>
      </c>
      <c r="E28" s="86" t="s">
        <v>461</v>
      </c>
      <c r="F28" s="85" t="s">
        <v>81</v>
      </c>
      <c r="G28" s="34" t="s">
        <v>30</v>
      </c>
      <c r="H28" s="43">
        <v>70</v>
      </c>
      <c r="I28" s="34">
        <f t="shared" si="1"/>
        <v>52.5</v>
      </c>
    </row>
    <row r="29" spans="1:9" s="84" customFormat="1" ht="20.25">
      <c r="A29" s="34">
        <v>24</v>
      </c>
      <c r="B29" s="34" t="s">
        <v>69</v>
      </c>
      <c r="C29" s="34">
        <v>14</v>
      </c>
      <c r="D29" s="86" t="s">
        <v>455</v>
      </c>
      <c r="E29" s="86" t="s">
        <v>456</v>
      </c>
      <c r="F29" s="85" t="s">
        <v>82</v>
      </c>
      <c r="G29" s="34" t="s">
        <v>30</v>
      </c>
      <c r="H29" s="43">
        <v>70</v>
      </c>
      <c r="I29" s="34">
        <f t="shared" si="1"/>
        <v>52.5</v>
      </c>
    </row>
    <row r="30" spans="1:9" s="84" customFormat="1" ht="20.25">
      <c r="A30" s="34">
        <v>25</v>
      </c>
      <c r="B30" s="34" t="s">
        <v>69</v>
      </c>
      <c r="C30" s="34">
        <v>15</v>
      </c>
      <c r="D30" s="86" t="s">
        <v>452</v>
      </c>
      <c r="E30" s="86" t="s">
        <v>453</v>
      </c>
      <c r="F30" s="85" t="s">
        <v>454</v>
      </c>
      <c r="G30" s="34" t="s">
        <v>41</v>
      </c>
      <c r="H30" s="46">
        <v>100</v>
      </c>
      <c r="I30" s="34">
        <f t="shared" si="1"/>
        <v>75</v>
      </c>
    </row>
    <row r="31" spans="1:9" s="84" customFormat="1" ht="20.25">
      <c r="A31" s="34">
        <v>26</v>
      </c>
      <c r="B31" s="34" t="s">
        <v>69</v>
      </c>
      <c r="C31" s="34">
        <v>16</v>
      </c>
      <c r="D31" s="86" t="s">
        <v>469</v>
      </c>
      <c r="E31" s="86" t="s">
        <v>470</v>
      </c>
      <c r="F31" s="85" t="s">
        <v>84</v>
      </c>
      <c r="G31" s="34" t="s">
        <v>30</v>
      </c>
      <c r="H31" s="43">
        <v>110</v>
      </c>
      <c r="I31" s="34">
        <f t="shared" si="1"/>
        <v>82.5</v>
      </c>
    </row>
    <row r="32" spans="1:9" s="84" customFormat="1" ht="20.25">
      <c r="A32" s="34">
        <v>27</v>
      </c>
      <c r="B32" s="34" t="s">
        <v>69</v>
      </c>
      <c r="C32" s="34">
        <v>17</v>
      </c>
      <c r="D32" s="86" t="s">
        <v>494</v>
      </c>
      <c r="E32" s="86" t="s">
        <v>495</v>
      </c>
      <c r="F32" s="85" t="s">
        <v>85</v>
      </c>
      <c r="G32" s="34" t="s">
        <v>30</v>
      </c>
      <c r="H32" s="43">
        <v>50</v>
      </c>
      <c r="I32" s="34">
        <f t="shared" si="1"/>
        <v>37.5</v>
      </c>
    </row>
    <row r="33" spans="1:9" s="84" customFormat="1" ht="40.5">
      <c r="A33" s="34">
        <v>28</v>
      </c>
      <c r="B33" s="34" t="s">
        <v>69</v>
      </c>
      <c r="C33" s="34">
        <v>18</v>
      </c>
      <c r="D33" s="86" t="s">
        <v>487</v>
      </c>
      <c r="E33" s="86" t="s">
        <v>488</v>
      </c>
      <c r="F33" s="85" t="s">
        <v>86</v>
      </c>
      <c r="G33" s="34" t="s">
        <v>30</v>
      </c>
      <c r="H33" s="43">
        <v>60</v>
      </c>
      <c r="I33" s="34">
        <f t="shared" si="1"/>
        <v>45</v>
      </c>
    </row>
    <row r="34" spans="1:9" s="84" customFormat="1" ht="20.25">
      <c r="A34" s="34">
        <v>29</v>
      </c>
      <c r="B34" s="34" t="s">
        <v>69</v>
      </c>
      <c r="C34" s="34">
        <v>19</v>
      </c>
      <c r="D34" s="86" t="s">
        <v>471</v>
      </c>
      <c r="E34" s="86" t="s">
        <v>472</v>
      </c>
      <c r="F34" s="85" t="s">
        <v>87</v>
      </c>
      <c r="G34" s="34" t="s">
        <v>30</v>
      </c>
      <c r="H34" s="46">
        <v>65</v>
      </c>
      <c r="I34" s="34">
        <f t="shared" si="1"/>
        <v>48.75</v>
      </c>
    </row>
    <row r="35" spans="1:9" s="84" customFormat="1" ht="30">
      <c r="A35" s="34">
        <v>30</v>
      </c>
      <c r="B35" s="34" t="s">
        <v>69</v>
      </c>
      <c r="C35" s="34">
        <v>20</v>
      </c>
      <c r="D35" s="35" t="s">
        <v>88</v>
      </c>
      <c r="E35" s="93" t="s">
        <v>89</v>
      </c>
      <c r="F35" s="85" t="s">
        <v>90</v>
      </c>
      <c r="G35" s="34" t="s">
        <v>42</v>
      </c>
      <c r="H35" s="43">
        <v>65</v>
      </c>
      <c r="I35" s="34">
        <f t="shared" si="1"/>
        <v>48.75</v>
      </c>
    </row>
    <row r="36" spans="1:9" s="84" customFormat="1" ht="20.25">
      <c r="A36" s="34">
        <v>31</v>
      </c>
      <c r="B36" s="34" t="s">
        <v>69</v>
      </c>
      <c r="C36" s="34">
        <v>21</v>
      </c>
      <c r="D36" s="86" t="s">
        <v>477</v>
      </c>
      <c r="E36" s="86" t="s">
        <v>478</v>
      </c>
      <c r="F36" s="85" t="s">
        <v>91</v>
      </c>
      <c r="G36" s="34" t="s">
        <v>30</v>
      </c>
      <c r="H36" s="46">
        <v>50</v>
      </c>
      <c r="I36" s="34">
        <f t="shared" si="1"/>
        <v>37.5</v>
      </c>
    </row>
    <row r="37" spans="1:9" s="84" customFormat="1" ht="20.25">
      <c r="A37" s="34">
        <v>32</v>
      </c>
      <c r="B37" s="34" t="s">
        <v>69</v>
      </c>
      <c r="C37" s="34">
        <v>22</v>
      </c>
      <c r="D37" s="86" t="s">
        <v>490</v>
      </c>
      <c r="E37" s="86" t="s">
        <v>276</v>
      </c>
      <c r="F37" s="85" t="s">
        <v>92</v>
      </c>
      <c r="G37" s="34" t="s">
        <v>30</v>
      </c>
      <c r="H37" s="43">
        <v>50</v>
      </c>
      <c r="I37" s="34">
        <f t="shared" si="1"/>
        <v>37.5</v>
      </c>
    </row>
    <row r="38" spans="1:9" s="84" customFormat="1" ht="15.75">
      <c r="A38" s="34">
        <v>33</v>
      </c>
      <c r="B38" s="34" t="s">
        <v>69</v>
      </c>
      <c r="C38" s="34">
        <v>23</v>
      </c>
      <c r="D38" s="35" t="s">
        <v>93</v>
      </c>
      <c r="E38" s="93" t="s">
        <v>83</v>
      </c>
      <c r="F38" s="85" t="s">
        <v>94</v>
      </c>
      <c r="G38" s="34" t="s">
        <v>42</v>
      </c>
      <c r="H38" s="43">
        <v>140</v>
      </c>
      <c r="I38" s="34">
        <f t="shared" si="1"/>
        <v>105</v>
      </c>
    </row>
    <row r="39" spans="1:9" s="84" customFormat="1" ht="20.25">
      <c r="A39" s="34">
        <v>34</v>
      </c>
      <c r="B39" s="34" t="s">
        <v>69</v>
      </c>
      <c r="C39" s="34">
        <v>24</v>
      </c>
      <c r="D39" s="41" t="s">
        <v>489</v>
      </c>
      <c r="E39" s="41" t="s">
        <v>410</v>
      </c>
      <c r="F39" s="85" t="s">
        <v>95</v>
      </c>
      <c r="G39" s="34" t="s">
        <v>30</v>
      </c>
      <c r="H39" s="43">
        <v>55</v>
      </c>
      <c r="I39" s="34">
        <f t="shared" si="1"/>
        <v>41.25</v>
      </c>
    </row>
    <row r="40" spans="1:9" s="84" customFormat="1" ht="20.25">
      <c r="A40" s="34">
        <v>35</v>
      </c>
      <c r="B40" s="34" t="s">
        <v>69</v>
      </c>
      <c r="C40" s="34">
        <v>25</v>
      </c>
      <c r="D40" s="41" t="s">
        <v>481</v>
      </c>
      <c r="E40" s="41" t="s">
        <v>480</v>
      </c>
      <c r="F40" s="85" t="s">
        <v>96</v>
      </c>
      <c r="G40" s="34" t="s">
        <v>30</v>
      </c>
      <c r="H40" s="43">
        <v>65</v>
      </c>
      <c r="I40" s="34">
        <f t="shared" si="1"/>
        <v>48.75</v>
      </c>
    </row>
    <row r="41" spans="1:9" s="84" customFormat="1" ht="15.75">
      <c r="A41" s="34">
        <v>36</v>
      </c>
      <c r="B41" s="34" t="s">
        <v>69</v>
      </c>
      <c r="C41" s="34">
        <v>26</v>
      </c>
      <c r="D41" s="35" t="s">
        <v>97</v>
      </c>
      <c r="E41" s="93" t="s">
        <v>98</v>
      </c>
      <c r="F41" s="85" t="s">
        <v>99</v>
      </c>
      <c r="G41" s="34" t="s">
        <v>100</v>
      </c>
      <c r="H41" s="43">
        <v>75</v>
      </c>
      <c r="I41" s="34">
        <f t="shared" si="1"/>
        <v>56.25</v>
      </c>
    </row>
    <row r="42" spans="1:9" s="84" customFormat="1" ht="15.75">
      <c r="A42" s="34">
        <v>37</v>
      </c>
      <c r="B42" s="34" t="s">
        <v>69</v>
      </c>
      <c r="C42" s="34">
        <v>27</v>
      </c>
      <c r="D42" s="35" t="s">
        <v>101</v>
      </c>
      <c r="E42" s="93" t="s">
        <v>102</v>
      </c>
      <c r="F42" s="85" t="s">
        <v>103</v>
      </c>
      <c r="G42" s="34" t="s">
        <v>100</v>
      </c>
      <c r="H42" s="43">
        <v>105</v>
      </c>
      <c r="I42" s="34">
        <f t="shared" si="1"/>
        <v>78.75</v>
      </c>
    </row>
    <row r="43" spans="1:9" s="84" customFormat="1" ht="15.75">
      <c r="A43" s="34">
        <v>38</v>
      </c>
      <c r="B43" s="34" t="s">
        <v>69</v>
      </c>
      <c r="C43" s="34">
        <v>28</v>
      </c>
      <c r="D43" s="35" t="s">
        <v>104</v>
      </c>
      <c r="E43" s="93" t="s">
        <v>105</v>
      </c>
      <c r="F43" s="85" t="s">
        <v>106</v>
      </c>
      <c r="G43" s="34" t="s">
        <v>100</v>
      </c>
      <c r="H43" s="43">
        <v>70</v>
      </c>
      <c r="I43" s="34">
        <f t="shared" si="1"/>
        <v>52.5</v>
      </c>
    </row>
    <row r="44" spans="1:9" s="84" customFormat="1" ht="30">
      <c r="A44" s="34">
        <v>39</v>
      </c>
      <c r="B44" s="34" t="s">
        <v>69</v>
      </c>
      <c r="C44" s="34">
        <v>29</v>
      </c>
      <c r="D44" s="35" t="s">
        <v>107</v>
      </c>
      <c r="E44" s="94" t="s">
        <v>72</v>
      </c>
      <c r="F44" s="85" t="s">
        <v>109</v>
      </c>
      <c r="G44" s="34" t="s">
        <v>108</v>
      </c>
      <c r="H44" s="43">
        <v>100</v>
      </c>
      <c r="I44" s="34">
        <f t="shared" si="1"/>
        <v>75</v>
      </c>
    </row>
    <row r="45" spans="1:9" s="84" customFormat="1" ht="20.25">
      <c r="A45" s="34">
        <v>40</v>
      </c>
      <c r="B45" s="34" t="s">
        <v>69</v>
      </c>
      <c r="C45" s="34">
        <v>30</v>
      </c>
      <c r="D45" s="41" t="s">
        <v>479</v>
      </c>
      <c r="E45" s="41" t="s">
        <v>480</v>
      </c>
      <c r="F45" s="85" t="s">
        <v>110</v>
      </c>
      <c r="G45" s="34" t="s">
        <v>76</v>
      </c>
      <c r="H45" s="43">
        <v>60</v>
      </c>
      <c r="I45" s="34">
        <f t="shared" si="1"/>
        <v>45</v>
      </c>
    </row>
    <row r="46" spans="1:9" s="84" customFormat="1" ht="40.5">
      <c r="A46" s="34">
        <v>41</v>
      </c>
      <c r="B46" s="34" t="s">
        <v>69</v>
      </c>
      <c r="C46" s="34">
        <v>31</v>
      </c>
      <c r="D46" s="41" t="s">
        <v>484</v>
      </c>
      <c r="E46" s="41" t="s">
        <v>485</v>
      </c>
      <c r="F46" s="85" t="s">
        <v>111</v>
      </c>
      <c r="G46" s="34" t="s">
        <v>76</v>
      </c>
      <c r="H46" s="43">
        <v>105</v>
      </c>
      <c r="I46" s="34">
        <f t="shared" si="1"/>
        <v>78.75</v>
      </c>
    </row>
    <row r="47" spans="1:9" s="84" customFormat="1" ht="40.5">
      <c r="A47" s="34">
        <v>42</v>
      </c>
      <c r="B47" s="34" t="s">
        <v>69</v>
      </c>
      <c r="C47" s="34">
        <v>32</v>
      </c>
      <c r="D47" s="41" t="s">
        <v>473</v>
      </c>
      <c r="E47" s="41" t="s">
        <v>474</v>
      </c>
      <c r="F47" s="85" t="s">
        <v>112</v>
      </c>
      <c r="G47" s="34" t="s">
        <v>30</v>
      </c>
      <c r="H47" s="43">
        <v>110</v>
      </c>
      <c r="I47" s="34">
        <f t="shared" si="1"/>
        <v>82.5</v>
      </c>
    </row>
    <row r="48" spans="1:9" s="84" customFormat="1" ht="20.25">
      <c r="A48" s="34">
        <v>43</v>
      </c>
      <c r="B48" s="34" t="s">
        <v>69</v>
      </c>
      <c r="C48" s="34">
        <v>33</v>
      </c>
      <c r="D48" s="41" t="s">
        <v>498</v>
      </c>
      <c r="E48" s="41" t="s">
        <v>499</v>
      </c>
      <c r="F48" s="85" t="s">
        <v>113</v>
      </c>
      <c r="G48" s="34" t="s">
        <v>30</v>
      </c>
      <c r="H48" s="43">
        <v>185</v>
      </c>
      <c r="I48" s="34">
        <f t="shared" si="1"/>
        <v>138.75</v>
      </c>
    </row>
    <row r="49" spans="1:9" s="84" customFormat="1" ht="15.75">
      <c r="A49" s="34">
        <v>44</v>
      </c>
      <c r="B49" s="34" t="s">
        <v>69</v>
      </c>
      <c r="C49" s="34">
        <v>34</v>
      </c>
      <c r="D49" s="35" t="s">
        <v>114</v>
      </c>
      <c r="E49" s="93" t="s">
        <v>115</v>
      </c>
      <c r="F49" s="85" t="s">
        <v>116</v>
      </c>
      <c r="G49" s="34" t="s">
        <v>42</v>
      </c>
      <c r="H49" s="43">
        <v>60</v>
      </c>
      <c r="I49" s="34">
        <f t="shared" si="1"/>
        <v>45</v>
      </c>
    </row>
    <row r="50" spans="1:9" s="84" customFormat="1" ht="15.75">
      <c r="A50" s="34">
        <v>45</v>
      </c>
      <c r="B50" s="34" t="s">
        <v>69</v>
      </c>
      <c r="C50" s="34">
        <v>35</v>
      </c>
      <c r="D50" s="35" t="s">
        <v>117</v>
      </c>
      <c r="E50" s="93" t="s">
        <v>118</v>
      </c>
      <c r="F50" s="85" t="s">
        <v>119</v>
      </c>
      <c r="G50" s="34" t="s">
        <v>42</v>
      </c>
      <c r="H50" s="43">
        <v>65</v>
      </c>
      <c r="I50" s="34">
        <f t="shared" si="1"/>
        <v>48.75</v>
      </c>
    </row>
    <row r="51" spans="1:9" s="84" customFormat="1" ht="20.25">
      <c r="A51" s="34">
        <v>46</v>
      </c>
      <c r="B51" s="34" t="s">
        <v>69</v>
      </c>
      <c r="C51" s="34">
        <v>36</v>
      </c>
      <c r="D51" s="41" t="s">
        <v>502</v>
      </c>
      <c r="E51" s="41" t="s">
        <v>503</v>
      </c>
      <c r="F51" s="85" t="s">
        <v>120</v>
      </c>
      <c r="G51" s="34" t="s">
        <v>30</v>
      </c>
      <c r="H51" s="43">
        <v>65</v>
      </c>
      <c r="I51" s="34">
        <f t="shared" si="1"/>
        <v>48.75</v>
      </c>
    </row>
    <row r="52" spans="1:9" s="84" customFormat="1" ht="40.5">
      <c r="A52" s="34">
        <v>47</v>
      </c>
      <c r="B52" s="34" t="s">
        <v>69</v>
      </c>
      <c r="C52" s="34">
        <v>37</v>
      </c>
      <c r="D52" s="41" t="s">
        <v>482</v>
      </c>
      <c r="E52" s="41" t="s">
        <v>483</v>
      </c>
      <c r="F52" s="85" t="s">
        <v>121</v>
      </c>
      <c r="G52" s="34" t="s">
        <v>30</v>
      </c>
      <c r="H52" s="43">
        <v>120</v>
      </c>
      <c r="I52" s="34">
        <f t="shared" si="1"/>
        <v>90</v>
      </c>
    </row>
    <row r="53" spans="1:9" s="84" customFormat="1" ht="20.25">
      <c r="A53" s="34">
        <v>48</v>
      </c>
      <c r="B53" s="34" t="s">
        <v>69</v>
      </c>
      <c r="C53" s="34">
        <v>38</v>
      </c>
      <c r="D53" s="41" t="s">
        <v>458</v>
      </c>
      <c r="E53" s="41" t="s">
        <v>459</v>
      </c>
      <c r="F53" s="85" t="s">
        <v>122</v>
      </c>
      <c r="G53" s="34" t="s">
        <v>76</v>
      </c>
      <c r="H53" s="43">
        <v>95</v>
      </c>
      <c r="I53" s="34">
        <f t="shared" si="1"/>
        <v>71.25</v>
      </c>
    </row>
    <row r="54" spans="1:9" s="84" customFormat="1" ht="20.25">
      <c r="A54" s="34">
        <v>49</v>
      </c>
      <c r="B54" s="34" t="s">
        <v>69</v>
      </c>
      <c r="C54" s="34">
        <v>39</v>
      </c>
      <c r="D54" s="41" t="s">
        <v>500</v>
      </c>
      <c r="E54" s="41" t="s">
        <v>501</v>
      </c>
      <c r="F54" s="85" t="s">
        <v>123</v>
      </c>
      <c r="G54" s="34" t="s">
        <v>76</v>
      </c>
      <c r="H54" s="43">
        <v>65</v>
      </c>
      <c r="I54" s="34">
        <f t="shared" si="1"/>
        <v>48.75</v>
      </c>
    </row>
    <row r="55" spans="1:9" s="84" customFormat="1" ht="20.25">
      <c r="A55" s="34">
        <v>50</v>
      </c>
      <c r="B55" s="34" t="s">
        <v>69</v>
      </c>
      <c r="C55" s="34">
        <v>40</v>
      </c>
      <c r="D55" s="41" t="s">
        <v>504</v>
      </c>
      <c r="E55" s="41" t="s">
        <v>505</v>
      </c>
      <c r="F55" s="85" t="s">
        <v>124</v>
      </c>
      <c r="G55" s="34" t="s">
        <v>30</v>
      </c>
      <c r="H55" s="43">
        <v>100</v>
      </c>
      <c r="I55" s="34">
        <f t="shared" si="1"/>
        <v>75</v>
      </c>
    </row>
    <row r="56" spans="1:9" s="84" customFormat="1" ht="15.75">
      <c r="A56" s="34">
        <v>51</v>
      </c>
      <c r="B56" s="34" t="s">
        <v>69</v>
      </c>
      <c r="C56" s="34">
        <v>41</v>
      </c>
      <c r="D56" s="35" t="s">
        <v>125</v>
      </c>
      <c r="E56" s="93" t="s">
        <v>126</v>
      </c>
      <c r="F56" s="85" t="s">
        <v>127</v>
      </c>
      <c r="G56" s="34" t="s">
        <v>59</v>
      </c>
      <c r="H56" s="43">
        <v>70</v>
      </c>
      <c r="I56" s="34">
        <f t="shared" si="1"/>
        <v>52.5</v>
      </c>
    </row>
    <row r="57" spans="1:9" s="84" customFormat="1" ht="15.75">
      <c r="A57" s="34">
        <v>52</v>
      </c>
      <c r="B57" s="34" t="s">
        <v>69</v>
      </c>
      <c r="C57" s="34">
        <v>42</v>
      </c>
      <c r="D57" s="35" t="s">
        <v>128</v>
      </c>
      <c r="E57" s="93" t="s">
        <v>129</v>
      </c>
      <c r="F57" s="85" t="s">
        <v>130</v>
      </c>
      <c r="G57" s="34" t="s">
        <v>59</v>
      </c>
      <c r="H57" s="46">
        <v>50</v>
      </c>
      <c r="I57" s="34">
        <f t="shared" si="1"/>
        <v>37.5</v>
      </c>
    </row>
    <row r="58" spans="1:9" s="84" customFormat="1" ht="15">
      <c r="A58" s="34">
        <v>53</v>
      </c>
      <c r="B58" s="34" t="s">
        <v>29</v>
      </c>
      <c r="C58" s="34">
        <v>43</v>
      </c>
      <c r="D58" s="35" t="s">
        <v>54</v>
      </c>
      <c r="E58" s="87"/>
      <c r="F58" s="34" t="s">
        <v>55</v>
      </c>
      <c r="G58" s="34" t="s">
        <v>30</v>
      </c>
      <c r="H58" s="46">
        <v>60</v>
      </c>
      <c r="I58" s="34">
        <f t="shared" si="1"/>
        <v>45</v>
      </c>
    </row>
    <row r="59" spans="1:9" s="84" customFormat="1" ht="30">
      <c r="A59" s="34">
        <v>54</v>
      </c>
      <c r="B59" s="34" t="s">
        <v>29</v>
      </c>
      <c r="C59" s="34">
        <v>44</v>
      </c>
      <c r="D59" s="35" t="s">
        <v>56</v>
      </c>
      <c r="E59" s="87" t="s">
        <v>57</v>
      </c>
      <c r="F59" s="34" t="s">
        <v>58</v>
      </c>
      <c r="G59" s="34" t="s">
        <v>59</v>
      </c>
      <c r="H59" s="46">
        <v>130</v>
      </c>
      <c r="I59" s="34">
        <f t="shared" si="1"/>
        <v>97.5</v>
      </c>
    </row>
    <row r="60" spans="1:9" s="84" customFormat="1" ht="40.5">
      <c r="A60" s="34">
        <v>55</v>
      </c>
      <c r="B60" s="34" t="s">
        <v>29</v>
      </c>
      <c r="C60" s="34">
        <v>45</v>
      </c>
      <c r="D60" s="41" t="s">
        <v>512</v>
      </c>
      <c r="E60" s="41" t="s">
        <v>513</v>
      </c>
      <c r="F60" s="34" t="s">
        <v>141</v>
      </c>
      <c r="G60" s="34" t="s">
        <v>30</v>
      </c>
      <c r="H60" s="46">
        <v>180</v>
      </c>
      <c r="I60" s="34">
        <f t="shared" si="1"/>
        <v>135</v>
      </c>
    </row>
    <row r="61" spans="1:9" s="84" customFormat="1" ht="20.25">
      <c r="A61" s="34">
        <v>56</v>
      </c>
      <c r="B61" s="34" t="s">
        <v>29</v>
      </c>
      <c r="C61" s="34">
        <v>46</v>
      </c>
      <c r="D61" s="41" t="s">
        <v>510</v>
      </c>
      <c r="E61" s="41" t="s">
        <v>511</v>
      </c>
      <c r="F61" s="34" t="s">
        <v>142</v>
      </c>
      <c r="G61" s="34" t="s">
        <v>30</v>
      </c>
      <c r="H61" s="46">
        <v>290</v>
      </c>
      <c r="I61" s="34">
        <f t="shared" si="1"/>
        <v>217.5</v>
      </c>
    </row>
    <row r="62" spans="1:9" s="84" customFormat="1" ht="21">
      <c r="A62" s="119" t="s">
        <v>520</v>
      </c>
      <c r="B62" s="120"/>
      <c r="C62" s="120"/>
      <c r="D62" s="120"/>
      <c r="E62" s="120"/>
      <c r="F62" s="120"/>
      <c r="G62" s="120"/>
      <c r="H62" s="95">
        <f>SUM(H16:H61)</f>
        <v>3915</v>
      </c>
      <c r="I62" s="95">
        <f>SUM(I16:I61)</f>
        <v>2936.25</v>
      </c>
    </row>
    <row r="63" spans="1:9" s="84" customFormat="1" ht="21" hidden="1" customHeight="1">
      <c r="A63" s="103" t="s">
        <v>406</v>
      </c>
      <c r="B63" s="121" t="s">
        <v>545</v>
      </c>
      <c r="C63" s="121"/>
      <c r="D63" s="121"/>
      <c r="E63" s="121"/>
      <c r="F63" s="121"/>
      <c r="G63" s="121"/>
      <c r="H63" s="121"/>
      <c r="I63" s="121"/>
    </row>
    <row r="64" spans="1:9" s="89" customFormat="1" ht="40.5">
      <c r="A64" s="34">
        <v>57</v>
      </c>
      <c r="B64" s="42" t="s">
        <v>235</v>
      </c>
      <c r="C64" s="34">
        <v>1</v>
      </c>
      <c r="D64" s="13" t="s">
        <v>256</v>
      </c>
      <c r="E64" s="13" t="s">
        <v>448</v>
      </c>
      <c r="F64" s="104" t="s">
        <v>257</v>
      </c>
      <c r="G64" s="42" t="s">
        <v>145</v>
      </c>
      <c r="H64" s="88">
        <v>105</v>
      </c>
      <c r="I64" s="34">
        <f>H64-(H64*45/100)</f>
        <v>57.75</v>
      </c>
    </row>
    <row r="65" spans="1:9" s="89" customFormat="1" ht="20.25">
      <c r="A65" s="34">
        <v>58</v>
      </c>
      <c r="B65" s="42" t="s">
        <v>235</v>
      </c>
      <c r="C65" s="34">
        <v>2</v>
      </c>
      <c r="D65" s="13" t="s">
        <v>258</v>
      </c>
      <c r="E65" s="13" t="s">
        <v>259</v>
      </c>
      <c r="F65" s="104" t="s">
        <v>260</v>
      </c>
      <c r="G65" s="42" t="s">
        <v>145</v>
      </c>
      <c r="H65" s="88">
        <v>115</v>
      </c>
      <c r="I65" s="34">
        <f t="shared" ref="I65:I71" si="2">H65-(H65*45/100)</f>
        <v>63.25</v>
      </c>
    </row>
    <row r="66" spans="1:9" s="89" customFormat="1" ht="20.25">
      <c r="A66" s="34">
        <v>59</v>
      </c>
      <c r="B66" s="42" t="s">
        <v>235</v>
      </c>
      <c r="C66" s="34">
        <v>3</v>
      </c>
      <c r="D66" s="13" t="s">
        <v>261</v>
      </c>
      <c r="E66" s="13" t="s">
        <v>262</v>
      </c>
      <c r="F66" s="104" t="s">
        <v>263</v>
      </c>
      <c r="G66" s="42" t="s">
        <v>145</v>
      </c>
      <c r="H66" s="88">
        <v>55</v>
      </c>
      <c r="I66" s="34">
        <f t="shared" si="2"/>
        <v>30.25</v>
      </c>
    </row>
    <row r="67" spans="1:9" s="89" customFormat="1" ht="20.25">
      <c r="A67" s="34">
        <v>60</v>
      </c>
      <c r="B67" s="42" t="s">
        <v>235</v>
      </c>
      <c r="C67" s="34">
        <v>4</v>
      </c>
      <c r="D67" s="13" t="s">
        <v>264</v>
      </c>
      <c r="E67" s="13" t="s">
        <v>265</v>
      </c>
      <c r="F67" s="104" t="s">
        <v>266</v>
      </c>
      <c r="G67" s="42" t="s">
        <v>145</v>
      </c>
      <c r="H67" s="88">
        <v>260</v>
      </c>
      <c r="I67" s="34">
        <f t="shared" si="2"/>
        <v>143</v>
      </c>
    </row>
    <row r="68" spans="1:9" s="89" customFormat="1" ht="20.25">
      <c r="A68" s="34">
        <v>61</v>
      </c>
      <c r="B68" s="42" t="s">
        <v>235</v>
      </c>
      <c r="C68" s="34">
        <v>5</v>
      </c>
      <c r="D68" s="13" t="s">
        <v>267</v>
      </c>
      <c r="E68" s="13" t="s">
        <v>268</v>
      </c>
      <c r="F68" s="104" t="s">
        <v>269</v>
      </c>
      <c r="G68" s="42" t="s">
        <v>145</v>
      </c>
      <c r="H68" s="88">
        <v>120</v>
      </c>
      <c r="I68" s="34">
        <f t="shared" si="2"/>
        <v>66</v>
      </c>
    </row>
    <row r="69" spans="1:9" s="89" customFormat="1" ht="20.25">
      <c r="A69" s="34">
        <v>62</v>
      </c>
      <c r="B69" s="42" t="s">
        <v>235</v>
      </c>
      <c r="C69" s="34">
        <v>6</v>
      </c>
      <c r="D69" s="13" t="s">
        <v>270</v>
      </c>
      <c r="E69" s="13" t="s">
        <v>271</v>
      </c>
      <c r="F69" s="104" t="s">
        <v>272</v>
      </c>
      <c r="G69" s="42" t="s">
        <v>145</v>
      </c>
      <c r="H69" s="88">
        <v>100</v>
      </c>
      <c r="I69" s="34">
        <f t="shared" si="2"/>
        <v>55</v>
      </c>
    </row>
    <row r="70" spans="1:9" s="89" customFormat="1" ht="20.25">
      <c r="A70" s="34">
        <v>63</v>
      </c>
      <c r="B70" s="42" t="s">
        <v>235</v>
      </c>
      <c r="C70" s="34">
        <v>7</v>
      </c>
      <c r="D70" s="13" t="s">
        <v>273</v>
      </c>
      <c r="E70" s="13" t="s">
        <v>274</v>
      </c>
      <c r="F70" s="104" t="s">
        <v>275</v>
      </c>
      <c r="G70" s="42" t="s">
        <v>145</v>
      </c>
      <c r="H70" s="88">
        <v>75</v>
      </c>
      <c r="I70" s="34">
        <f t="shared" si="2"/>
        <v>41.25</v>
      </c>
    </row>
    <row r="71" spans="1:9" s="89" customFormat="1" ht="20.25">
      <c r="A71" s="34">
        <v>64</v>
      </c>
      <c r="B71" s="42" t="s">
        <v>235</v>
      </c>
      <c r="C71" s="34">
        <v>8</v>
      </c>
      <c r="D71" s="13" t="s">
        <v>277</v>
      </c>
      <c r="E71" s="13" t="s">
        <v>278</v>
      </c>
      <c r="F71" s="104" t="s">
        <v>279</v>
      </c>
      <c r="G71" s="42" t="s">
        <v>145</v>
      </c>
      <c r="H71" s="88">
        <v>100</v>
      </c>
      <c r="I71" s="34">
        <f t="shared" si="2"/>
        <v>55</v>
      </c>
    </row>
    <row r="72" spans="1:9" s="84" customFormat="1" ht="21">
      <c r="A72" s="109" t="s">
        <v>522</v>
      </c>
      <c r="B72" s="110"/>
      <c r="C72" s="110"/>
      <c r="D72" s="110"/>
      <c r="E72" s="110"/>
      <c r="F72" s="110"/>
      <c r="G72" s="111"/>
      <c r="H72" s="96">
        <f>SUM(H64:H71)</f>
        <v>930</v>
      </c>
      <c r="I72" s="96">
        <f>SUM(I64:I71)</f>
        <v>511.5</v>
      </c>
    </row>
    <row r="73" spans="1:9" s="84" customFormat="1" ht="60.75">
      <c r="A73" s="34">
        <v>65</v>
      </c>
      <c r="B73" s="42" t="s">
        <v>405</v>
      </c>
      <c r="C73" s="34">
        <v>1</v>
      </c>
      <c r="D73" s="13" t="s">
        <v>447</v>
      </c>
      <c r="E73" s="13"/>
      <c r="F73" s="52"/>
      <c r="G73" s="42" t="s">
        <v>145</v>
      </c>
      <c r="H73" s="88">
        <v>250</v>
      </c>
      <c r="I73" s="88">
        <v>250</v>
      </c>
    </row>
    <row r="74" spans="1:9" s="58" customFormat="1" ht="21">
      <c r="A74" s="109" t="s">
        <v>521</v>
      </c>
      <c r="B74" s="110"/>
      <c r="C74" s="110"/>
      <c r="D74" s="110"/>
      <c r="E74" s="110"/>
      <c r="F74" s="110"/>
      <c r="G74" s="111"/>
      <c r="H74" s="57">
        <f>SUM(H73)</f>
        <v>250</v>
      </c>
      <c r="I74" s="57">
        <f>SUM(I73)</f>
        <v>250</v>
      </c>
    </row>
    <row r="75" spans="1:9" ht="20.100000000000001" customHeight="1">
      <c r="B75" s="4"/>
      <c r="C75" s="3"/>
      <c r="D75" s="5"/>
      <c r="E75" s="15"/>
      <c r="F75" s="10"/>
      <c r="G75" s="3"/>
      <c r="H75" s="6"/>
    </row>
    <row r="76" spans="1:9" ht="20.100000000000001" customHeight="1">
      <c r="B76" s="4"/>
      <c r="C76" s="3"/>
      <c r="D76" s="5"/>
      <c r="E76" s="15"/>
      <c r="F76" s="10"/>
      <c r="G76" s="3"/>
      <c r="H76" s="6"/>
    </row>
    <row r="77" spans="1:9" ht="20.100000000000001" customHeight="1">
      <c r="B77" s="4"/>
      <c r="C77" s="3"/>
      <c r="D77" s="5"/>
      <c r="E77" s="15"/>
      <c r="F77" s="10"/>
      <c r="G77" s="3"/>
      <c r="H77" s="6"/>
    </row>
    <row r="78" spans="1:9" s="27" customFormat="1" ht="20.100000000000001" customHeight="1">
      <c r="A78"/>
      <c r="B78" s="4"/>
      <c r="C78" s="3"/>
      <c r="D78" s="5"/>
      <c r="E78" s="15"/>
      <c r="F78" s="10"/>
      <c r="G78" s="3"/>
      <c r="H78" s="6"/>
    </row>
    <row r="79" spans="1:9" s="27" customFormat="1" ht="20.100000000000001" customHeight="1">
      <c r="A79"/>
      <c r="B79" s="4"/>
      <c r="C79" s="3"/>
      <c r="D79" s="5"/>
      <c r="E79" s="15"/>
      <c r="F79" s="10"/>
      <c r="G79" s="3"/>
      <c r="H79" s="6"/>
    </row>
    <row r="80" spans="1:9" s="27" customFormat="1" ht="20.100000000000001" customHeight="1">
      <c r="A80"/>
      <c r="B80" s="4"/>
      <c r="C80" s="3"/>
      <c r="D80" s="5"/>
      <c r="E80" s="15"/>
      <c r="F80" s="10"/>
      <c r="G80" s="3"/>
      <c r="H80" s="6"/>
    </row>
    <row r="81" spans="1:8" s="27" customFormat="1" ht="20.100000000000001" customHeight="1">
      <c r="A81"/>
      <c r="B81" s="4"/>
      <c r="C81" s="3"/>
      <c r="D81" s="5"/>
      <c r="E81" s="15"/>
      <c r="F81" s="10"/>
      <c r="G81" s="3"/>
      <c r="H81" s="6"/>
    </row>
    <row r="82" spans="1:8" s="27" customFormat="1" ht="20.100000000000001" customHeight="1">
      <c r="A82"/>
      <c r="B82" s="4"/>
      <c r="C82" s="3"/>
      <c r="D82" s="5"/>
      <c r="E82" s="15"/>
      <c r="F82" s="10"/>
      <c r="G82" s="3"/>
      <c r="H82" s="6"/>
    </row>
    <row r="83" spans="1:8" s="27" customFormat="1" ht="20.100000000000001" customHeight="1">
      <c r="A83"/>
      <c r="B83" s="4"/>
      <c r="C83" s="3"/>
      <c r="D83" s="5"/>
      <c r="E83" s="15"/>
      <c r="F83" s="10"/>
      <c r="G83" s="3"/>
      <c r="H83" s="6"/>
    </row>
    <row r="84" spans="1:8" s="27" customFormat="1" ht="20.100000000000001" customHeight="1">
      <c r="A84"/>
      <c r="B84" s="4"/>
      <c r="C84" s="3"/>
      <c r="D84" s="5"/>
      <c r="E84" s="15"/>
      <c r="F84" s="10"/>
      <c r="G84" s="3"/>
      <c r="H84" s="6"/>
    </row>
    <row r="85" spans="1:8" s="27" customFormat="1" ht="20.100000000000001" customHeight="1">
      <c r="A85"/>
      <c r="B85" s="4"/>
      <c r="C85" s="3"/>
      <c r="D85" s="5"/>
      <c r="E85" s="15"/>
      <c r="F85" s="10"/>
      <c r="G85" s="3"/>
      <c r="H85" s="6"/>
    </row>
    <row r="86" spans="1:8" s="27" customFormat="1" ht="20.100000000000001" customHeight="1">
      <c r="A86"/>
      <c r="B86" s="4"/>
      <c r="C86" s="3"/>
      <c r="D86" s="5"/>
      <c r="E86" s="15"/>
      <c r="F86" s="10"/>
      <c r="G86" s="3"/>
      <c r="H86" s="6"/>
    </row>
    <row r="87" spans="1:8" s="27" customFormat="1" ht="20.100000000000001" customHeight="1">
      <c r="A87"/>
      <c r="B87" s="4"/>
      <c r="C87" s="3"/>
      <c r="D87" s="5"/>
      <c r="E87" s="15"/>
      <c r="F87" s="10"/>
      <c r="G87" s="3"/>
      <c r="H87" s="6"/>
    </row>
    <row r="88" spans="1:8" s="27" customFormat="1" ht="20.100000000000001" customHeight="1">
      <c r="A88"/>
      <c r="B88" s="4"/>
      <c r="C88" s="3"/>
      <c r="D88" s="5"/>
      <c r="E88" s="15"/>
      <c r="F88" s="10"/>
      <c r="G88" s="3"/>
      <c r="H88" s="6"/>
    </row>
    <row r="89" spans="1:8" s="27" customFormat="1" ht="20.100000000000001" customHeight="1">
      <c r="A89"/>
      <c r="B89" s="4"/>
      <c r="C89" s="3"/>
      <c r="D89" s="5"/>
      <c r="E89" s="15"/>
      <c r="F89" s="10"/>
      <c r="G89" s="3"/>
      <c r="H89" s="6"/>
    </row>
    <row r="90" spans="1:8" s="27" customFormat="1" ht="20.100000000000001" customHeight="1">
      <c r="A90"/>
      <c r="B90" s="4"/>
      <c r="C90" s="3"/>
      <c r="D90" s="5"/>
      <c r="E90" s="15"/>
      <c r="F90" s="10"/>
      <c r="G90" s="3"/>
      <c r="H90" s="6"/>
    </row>
    <row r="91" spans="1:8" s="27" customFormat="1" ht="20.100000000000001" customHeight="1">
      <c r="A91"/>
      <c r="B91" s="4"/>
      <c r="C91" s="3"/>
      <c r="D91" s="5"/>
      <c r="E91" s="15"/>
      <c r="F91" s="10"/>
      <c r="G91" s="3"/>
      <c r="H91" s="6"/>
    </row>
    <row r="92" spans="1:8" s="27" customFormat="1" ht="20.100000000000001" customHeight="1">
      <c r="A92"/>
      <c r="B92" s="4"/>
      <c r="C92" s="3"/>
      <c r="D92" s="5"/>
      <c r="E92" s="15"/>
      <c r="F92" s="10"/>
      <c r="G92" s="3"/>
      <c r="H92" s="6"/>
    </row>
    <row r="93" spans="1:8" s="27" customFormat="1" ht="20.100000000000001" customHeight="1">
      <c r="A93"/>
      <c r="B93" s="4"/>
      <c r="C93" s="3"/>
      <c r="D93" s="5"/>
      <c r="E93" s="15"/>
      <c r="F93" s="10"/>
      <c r="G93" s="3"/>
      <c r="H93" s="6"/>
    </row>
    <row r="94" spans="1:8" s="27" customFormat="1" ht="20.100000000000001" customHeight="1">
      <c r="A94"/>
      <c r="B94" s="4"/>
      <c r="C94" s="3"/>
      <c r="D94" s="5"/>
      <c r="E94" s="15"/>
      <c r="F94" s="10"/>
      <c r="G94" s="3"/>
      <c r="H94" s="6"/>
    </row>
    <row r="95" spans="1:8" s="27" customFormat="1" ht="20.100000000000001" customHeight="1">
      <c r="A95"/>
      <c r="B95" s="4"/>
      <c r="C95" s="3"/>
      <c r="D95" s="5"/>
      <c r="E95" s="15"/>
      <c r="F95" s="10"/>
      <c r="G95" s="3"/>
      <c r="H95" s="6"/>
    </row>
    <row r="96" spans="1:8" s="27" customFormat="1" ht="20.100000000000001" customHeight="1">
      <c r="A96"/>
      <c r="B96" s="4"/>
      <c r="C96" s="3"/>
      <c r="D96" s="5"/>
      <c r="E96" s="15"/>
      <c r="F96" s="10"/>
      <c r="G96" s="3"/>
      <c r="H96" s="6"/>
    </row>
    <row r="97" spans="1:8" s="27" customFormat="1" ht="20.100000000000001" customHeight="1">
      <c r="A97"/>
      <c r="B97" s="4"/>
      <c r="C97" s="3"/>
      <c r="D97" s="5"/>
      <c r="E97" s="15"/>
      <c r="F97" s="10"/>
      <c r="G97" s="3"/>
      <c r="H97" s="6"/>
    </row>
    <row r="98" spans="1:8" s="27" customFormat="1" ht="20.100000000000001" customHeight="1">
      <c r="A98"/>
      <c r="B98" s="4"/>
      <c r="C98" s="3"/>
      <c r="D98" s="5"/>
      <c r="E98" s="15"/>
      <c r="F98" s="10"/>
      <c r="G98" s="3"/>
      <c r="H98" s="6"/>
    </row>
    <row r="99" spans="1:8" s="27" customFormat="1" ht="20.100000000000001" customHeight="1">
      <c r="A99"/>
      <c r="B99" s="4"/>
      <c r="C99" s="3"/>
      <c r="D99" s="5"/>
      <c r="E99" s="15"/>
      <c r="F99" s="10"/>
      <c r="G99" s="3"/>
      <c r="H99" s="6"/>
    </row>
    <row r="100" spans="1:8" s="27" customFormat="1" ht="20.100000000000001" customHeight="1">
      <c r="A100"/>
      <c r="B100" s="4"/>
      <c r="C100" s="3"/>
      <c r="D100" s="5"/>
      <c r="E100" s="15"/>
      <c r="F100" s="10"/>
      <c r="G100" s="3"/>
      <c r="H100" s="6"/>
    </row>
    <row r="101" spans="1:8" s="27" customFormat="1" ht="20.100000000000001" customHeight="1">
      <c r="A101"/>
      <c r="B101" s="4"/>
      <c r="C101" s="3"/>
      <c r="D101" s="5"/>
      <c r="E101" s="15"/>
      <c r="F101" s="10"/>
      <c r="G101" s="3"/>
      <c r="H101" s="6"/>
    </row>
    <row r="102" spans="1:8" s="27" customFormat="1" ht="20.100000000000001" customHeight="1">
      <c r="A102"/>
      <c r="B102" s="4"/>
      <c r="C102" s="3"/>
      <c r="D102" s="5"/>
      <c r="E102" s="15"/>
      <c r="F102" s="10"/>
      <c r="G102" s="3"/>
      <c r="H102" s="6"/>
    </row>
    <row r="103" spans="1:8" s="27" customFormat="1" ht="20.100000000000001" customHeight="1">
      <c r="A103"/>
      <c r="B103" s="4"/>
      <c r="C103" s="3"/>
      <c r="D103" s="5"/>
      <c r="E103" s="15"/>
      <c r="F103" s="10"/>
      <c r="G103" s="3"/>
      <c r="H103" s="6"/>
    </row>
    <row r="104" spans="1:8" s="27" customFormat="1" ht="20.100000000000001" customHeight="1">
      <c r="A104"/>
      <c r="B104" s="4"/>
      <c r="C104" s="3"/>
      <c r="D104" s="5"/>
      <c r="E104" s="15"/>
      <c r="F104" s="10"/>
      <c r="G104" s="3"/>
      <c r="H104" s="6"/>
    </row>
    <row r="105" spans="1:8" s="27" customFormat="1" ht="20.100000000000001" customHeight="1">
      <c r="A105"/>
      <c r="B105" s="4"/>
      <c r="C105" s="3"/>
      <c r="D105" s="5"/>
      <c r="E105" s="15"/>
      <c r="F105" s="10"/>
      <c r="G105" s="3"/>
      <c r="H105" s="6"/>
    </row>
    <row r="106" spans="1:8" s="27" customFormat="1" ht="20.100000000000001" customHeight="1">
      <c r="A106"/>
      <c r="B106" s="4"/>
      <c r="C106" s="3"/>
      <c r="D106" s="5"/>
      <c r="E106" s="15"/>
      <c r="F106" s="10"/>
      <c r="G106" s="3"/>
      <c r="H106" s="6"/>
    </row>
    <row r="107" spans="1:8" s="27" customFormat="1" ht="20.100000000000001" customHeight="1">
      <c r="A107"/>
      <c r="B107" s="4"/>
      <c r="C107" s="3"/>
      <c r="D107" s="5"/>
      <c r="E107" s="15"/>
      <c r="F107" s="10"/>
      <c r="G107" s="3"/>
      <c r="H107" s="6"/>
    </row>
    <row r="108" spans="1:8" s="27" customFormat="1" ht="20.100000000000001" customHeight="1">
      <c r="A108"/>
      <c r="B108" s="4"/>
      <c r="C108" s="3"/>
      <c r="D108" s="5"/>
      <c r="E108" s="15"/>
      <c r="F108" s="10"/>
      <c r="G108" s="3"/>
      <c r="H108" s="6"/>
    </row>
    <row r="109" spans="1:8" s="27" customFormat="1" ht="20.100000000000001" customHeight="1">
      <c r="A109"/>
      <c r="B109" s="4"/>
      <c r="C109" s="3"/>
      <c r="D109" s="5"/>
      <c r="E109" s="15"/>
      <c r="F109" s="10"/>
      <c r="G109" s="3"/>
      <c r="H109" s="6"/>
    </row>
    <row r="110" spans="1:8" s="27" customFormat="1" ht="20.100000000000001" customHeight="1">
      <c r="A110"/>
      <c r="B110" s="4"/>
      <c r="C110" s="3"/>
      <c r="D110" s="5"/>
      <c r="E110" s="15"/>
      <c r="F110" s="10"/>
      <c r="G110" s="3"/>
      <c r="H110" s="6"/>
    </row>
    <row r="111" spans="1:8" s="27" customFormat="1" ht="20.100000000000001" customHeight="1">
      <c r="A111"/>
      <c r="B111" s="4"/>
      <c r="C111" s="3"/>
      <c r="D111" s="5"/>
      <c r="E111" s="15"/>
      <c r="F111" s="10"/>
      <c r="G111" s="3"/>
      <c r="H111" s="6"/>
    </row>
    <row r="112" spans="1:8" s="27" customFormat="1" ht="20.100000000000001" customHeight="1">
      <c r="A112"/>
      <c r="B112" s="4"/>
      <c r="C112" s="3"/>
      <c r="D112" s="5"/>
      <c r="E112" s="15"/>
      <c r="F112" s="10"/>
      <c r="G112" s="3"/>
      <c r="H112" s="6"/>
    </row>
    <row r="113" spans="1:8" s="27" customFormat="1" ht="20.100000000000001" customHeight="1">
      <c r="A113"/>
      <c r="B113" s="4"/>
      <c r="C113" s="3"/>
      <c r="D113" s="5"/>
      <c r="E113" s="15"/>
      <c r="F113" s="10"/>
      <c r="G113" s="3"/>
      <c r="H113" s="6"/>
    </row>
    <row r="114" spans="1:8" s="27" customFormat="1" ht="20.100000000000001" customHeight="1">
      <c r="A114"/>
      <c r="B114" s="4"/>
      <c r="C114" s="3"/>
      <c r="D114" s="5"/>
      <c r="E114" s="15"/>
      <c r="F114" s="10"/>
      <c r="G114" s="3"/>
      <c r="H114" s="6"/>
    </row>
    <row r="115" spans="1:8" s="27" customFormat="1" ht="20.100000000000001" customHeight="1">
      <c r="A115"/>
      <c r="B115" s="4"/>
      <c r="C115" s="3"/>
      <c r="D115" s="5"/>
      <c r="E115" s="15"/>
      <c r="F115" s="10"/>
      <c r="G115" s="3"/>
      <c r="H115" s="6"/>
    </row>
    <row r="116" spans="1:8" s="27" customFormat="1" ht="20.100000000000001" customHeight="1">
      <c r="A116"/>
      <c r="B116" s="4"/>
      <c r="C116" s="3"/>
      <c r="D116" s="5"/>
      <c r="E116" s="15"/>
      <c r="F116" s="10"/>
      <c r="G116" s="3"/>
      <c r="H116" s="6"/>
    </row>
    <row r="117" spans="1:8" s="27" customFormat="1" ht="20.100000000000001" customHeight="1">
      <c r="A117"/>
      <c r="B117" s="4"/>
      <c r="C117" s="3"/>
      <c r="D117" s="5"/>
      <c r="E117" s="15"/>
      <c r="F117" s="10"/>
      <c r="G117" s="3"/>
      <c r="H117" s="6"/>
    </row>
    <row r="118" spans="1:8" s="27" customFormat="1" ht="20.100000000000001" customHeight="1">
      <c r="A118"/>
      <c r="B118" s="4"/>
      <c r="C118" s="3"/>
      <c r="D118" s="5"/>
      <c r="E118" s="15"/>
      <c r="F118" s="10"/>
      <c r="G118" s="3"/>
      <c r="H118" s="6"/>
    </row>
    <row r="119" spans="1:8" s="27" customFormat="1" ht="20.100000000000001" customHeight="1">
      <c r="A119"/>
      <c r="B119" s="4"/>
      <c r="C119" s="3"/>
      <c r="D119" s="5"/>
      <c r="E119" s="15"/>
      <c r="F119" s="10"/>
      <c r="G119" s="3"/>
      <c r="H119" s="6"/>
    </row>
    <row r="120" spans="1:8" s="27" customFormat="1" ht="20.100000000000001" customHeight="1">
      <c r="A120"/>
      <c r="B120" s="4"/>
      <c r="C120" s="3"/>
      <c r="D120" s="5"/>
      <c r="E120" s="15"/>
      <c r="F120" s="10"/>
      <c r="G120" s="3"/>
      <c r="H120" s="6"/>
    </row>
    <row r="121" spans="1:8" s="27" customFormat="1" ht="20.100000000000001" customHeight="1">
      <c r="A121"/>
      <c r="B121" s="4"/>
      <c r="C121" s="3"/>
      <c r="D121" s="5"/>
      <c r="E121" s="15"/>
      <c r="F121" s="10"/>
      <c r="G121" s="3"/>
      <c r="H121" s="6"/>
    </row>
    <row r="122" spans="1:8" s="27" customFormat="1" ht="20.100000000000001" customHeight="1">
      <c r="A122"/>
      <c r="B122" s="4"/>
      <c r="C122" s="3"/>
      <c r="D122" s="5"/>
      <c r="E122" s="15"/>
      <c r="F122" s="10"/>
      <c r="G122" s="3"/>
      <c r="H122" s="6"/>
    </row>
    <row r="123" spans="1:8" s="27" customFormat="1" ht="20.100000000000001" customHeight="1">
      <c r="A123"/>
      <c r="B123" s="4"/>
      <c r="C123" s="3"/>
      <c r="D123" s="5"/>
      <c r="E123" s="15"/>
      <c r="F123" s="10"/>
      <c r="G123" s="3"/>
      <c r="H123" s="6"/>
    </row>
    <row r="124" spans="1:8" s="27" customFormat="1" ht="20.100000000000001" customHeight="1">
      <c r="A124"/>
      <c r="B124" s="4"/>
      <c r="C124" s="3"/>
      <c r="D124" s="5"/>
      <c r="E124" s="15"/>
      <c r="F124" s="10"/>
      <c r="G124" s="3"/>
      <c r="H124" s="6"/>
    </row>
    <row r="125" spans="1:8" s="27" customFormat="1" ht="20.100000000000001" customHeight="1">
      <c r="A125"/>
      <c r="B125" s="4"/>
      <c r="C125" s="3"/>
      <c r="D125" s="5"/>
      <c r="E125" s="15"/>
      <c r="F125" s="10"/>
      <c r="G125" s="3"/>
      <c r="H125" s="6"/>
    </row>
    <row r="126" spans="1:8" s="27" customFormat="1" ht="20.100000000000001" customHeight="1">
      <c r="A126"/>
      <c r="B126" s="4"/>
      <c r="C126" s="3"/>
      <c r="D126" s="5"/>
      <c r="E126" s="15"/>
      <c r="F126" s="10"/>
      <c r="G126" s="3"/>
      <c r="H126" s="6"/>
    </row>
    <row r="127" spans="1:8" s="27" customFormat="1" ht="20.100000000000001" customHeight="1">
      <c r="A127"/>
      <c r="B127" s="4"/>
      <c r="C127" s="3"/>
      <c r="D127" s="5"/>
      <c r="E127" s="15"/>
      <c r="F127" s="10"/>
      <c r="G127" s="3"/>
      <c r="H127" s="6"/>
    </row>
    <row r="128" spans="1:8" s="27" customFormat="1" ht="20.100000000000001" customHeight="1">
      <c r="A128"/>
      <c r="B128" s="4"/>
      <c r="C128" s="3"/>
      <c r="D128" s="5"/>
      <c r="E128" s="15"/>
      <c r="F128" s="10"/>
      <c r="G128" s="3"/>
      <c r="H128" s="6"/>
    </row>
    <row r="129" spans="1:8" s="27" customFormat="1" ht="20.100000000000001" customHeight="1">
      <c r="A129"/>
      <c r="B129" s="4"/>
      <c r="C129" s="3"/>
      <c r="D129" s="5"/>
      <c r="E129" s="15"/>
      <c r="F129" s="10"/>
      <c r="G129" s="3"/>
      <c r="H129" s="6"/>
    </row>
    <row r="130" spans="1:8" s="27" customFormat="1" ht="20.100000000000001" customHeight="1">
      <c r="A130"/>
      <c r="B130" s="4"/>
      <c r="C130" s="3"/>
      <c r="D130" s="5"/>
      <c r="E130" s="15"/>
      <c r="F130" s="10"/>
      <c r="G130" s="3"/>
      <c r="H130" s="6"/>
    </row>
  </sheetData>
  <mergeCells count="8">
    <mergeCell ref="G1:I1"/>
    <mergeCell ref="A74:G74"/>
    <mergeCell ref="A3:I3"/>
    <mergeCell ref="A2:I2"/>
    <mergeCell ref="A15:G15"/>
    <mergeCell ref="A62:G62"/>
    <mergeCell ref="A72:G72"/>
    <mergeCell ref="B63:I63"/>
  </mergeCells>
  <conditionalFormatting sqref="F73 D73">
    <cfRule type="duplicateValues" dxfId="16" priority="1"/>
  </conditionalFormatting>
  <conditionalFormatting sqref="D72">
    <cfRule type="duplicateValues" dxfId="15" priority="4"/>
  </conditionalFormatting>
  <printOptions horizontalCentered="1"/>
  <pageMargins left="0.51181102362204722" right="0.51181102362204722" top="0.35433070866141736" bottom="0.35433070866141736" header="0.31496062992125984" footer="0.31496062992125984"/>
  <pageSetup scale="89" orientation="landscape" horizontalDpi="1200" verticalDpi="1200" r:id="rId1"/>
  <headerFooter>
    <oddFooter>Page &amp;P of &amp;N</oddFooter>
  </headerFooter>
  <rowBreaks count="3" manualBreakCount="3">
    <brk id="15" max="16383" man="1"/>
    <brk id="63" max="1638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I22"/>
  <sheetViews>
    <sheetView view="pageBreakPreview" zoomScaleSheetLayoutView="100" workbookViewId="0">
      <selection sqref="A1:A1048576"/>
    </sheetView>
  </sheetViews>
  <sheetFormatPr defaultRowHeight="20.100000000000001" customHeight="1"/>
  <cols>
    <col min="1" max="1" width="6.7109375" style="21" bestFit="1" customWidth="1"/>
    <col min="2" max="2" width="15.28515625" style="73" bestFit="1" customWidth="1"/>
    <col min="3" max="3" width="6.85546875" style="74" bestFit="1" customWidth="1"/>
    <col min="4" max="4" width="37.140625" style="74" customWidth="1"/>
    <col min="5" max="5" width="35.42578125" style="74" customWidth="1"/>
    <col min="6" max="6" width="18.140625" style="75" bestFit="1" customWidth="1"/>
    <col min="7" max="7" width="8.5703125" style="76" bestFit="1" customWidth="1"/>
    <col min="8" max="8" width="11.42578125" style="74" customWidth="1"/>
    <col min="9" max="9" width="12.5703125" style="21" customWidth="1"/>
    <col min="10" max="16384" width="9.140625" style="21"/>
  </cols>
  <sheetData>
    <row r="1" spans="1:9" ht="20.100000000000001" customHeight="1">
      <c r="A1" s="20"/>
      <c r="B1" s="32"/>
      <c r="C1" s="20"/>
      <c r="D1" s="21"/>
      <c r="E1" s="98" t="s">
        <v>530</v>
      </c>
      <c r="F1" s="22"/>
      <c r="G1" s="114" t="s">
        <v>529</v>
      </c>
      <c r="H1" s="114"/>
      <c r="I1" s="114"/>
    </row>
    <row r="2" spans="1:9" ht="20.100000000000001" customHeight="1">
      <c r="A2" s="112"/>
      <c r="B2" s="112"/>
      <c r="C2" s="112"/>
      <c r="D2" s="112"/>
      <c r="E2" s="112"/>
      <c r="F2" s="112"/>
      <c r="G2" s="112"/>
      <c r="H2" s="112"/>
      <c r="I2" s="112"/>
    </row>
    <row r="3" spans="1:9" ht="20.100000000000001" customHeight="1">
      <c r="A3" s="122"/>
      <c r="B3" s="122"/>
      <c r="C3" s="122"/>
      <c r="D3" s="122"/>
      <c r="E3" s="122"/>
      <c r="F3" s="122"/>
      <c r="G3" s="122"/>
      <c r="H3" s="122"/>
      <c r="I3" s="122"/>
    </row>
    <row r="4" spans="1:9" ht="49.5">
      <c r="A4" s="90" t="s">
        <v>514</v>
      </c>
      <c r="B4" s="90" t="s">
        <v>0</v>
      </c>
      <c r="C4" s="90" t="s">
        <v>514</v>
      </c>
      <c r="D4" s="91" t="s">
        <v>3</v>
      </c>
      <c r="E4" s="90" t="s">
        <v>1</v>
      </c>
      <c r="F4" s="91" t="s">
        <v>531</v>
      </c>
      <c r="G4" s="90" t="s">
        <v>2</v>
      </c>
      <c r="H4" s="90" t="s">
        <v>403</v>
      </c>
      <c r="I4" s="90" t="s">
        <v>404</v>
      </c>
    </row>
    <row r="5" spans="1:9" s="50" customFormat="1" ht="20.25">
      <c r="A5" s="33">
        <v>1</v>
      </c>
      <c r="B5" s="62" t="s">
        <v>69</v>
      </c>
      <c r="C5" s="62">
        <v>1</v>
      </c>
      <c r="D5" s="13" t="s">
        <v>143</v>
      </c>
      <c r="E5" s="41" t="s">
        <v>144</v>
      </c>
      <c r="F5" s="62">
        <v>8123702568</v>
      </c>
      <c r="G5" s="42" t="s">
        <v>145</v>
      </c>
      <c r="H5" s="63">
        <v>110</v>
      </c>
      <c r="I5" s="63">
        <f t="shared" ref="I5:I15" si="0">H5-(H5*25/100)</f>
        <v>82.5</v>
      </c>
    </row>
    <row r="6" spans="1:9" s="50" customFormat="1" ht="20.25">
      <c r="A6" s="33">
        <v>2</v>
      </c>
      <c r="B6" s="62" t="s">
        <v>69</v>
      </c>
      <c r="C6" s="62">
        <v>2</v>
      </c>
      <c r="D6" s="13" t="s">
        <v>146</v>
      </c>
      <c r="E6" s="41" t="s">
        <v>147</v>
      </c>
      <c r="F6" s="62">
        <v>8123724294</v>
      </c>
      <c r="G6" s="42" t="s">
        <v>145</v>
      </c>
      <c r="H6" s="63">
        <v>80</v>
      </c>
      <c r="I6" s="63">
        <f t="shared" si="0"/>
        <v>60</v>
      </c>
    </row>
    <row r="7" spans="1:9" s="50" customFormat="1" ht="20.25">
      <c r="A7" s="33">
        <v>3</v>
      </c>
      <c r="B7" s="62" t="s">
        <v>69</v>
      </c>
      <c r="C7" s="62">
        <v>3</v>
      </c>
      <c r="D7" s="13" t="s">
        <v>148</v>
      </c>
      <c r="E7" s="64" t="s">
        <v>149</v>
      </c>
      <c r="F7" s="62">
        <v>8123745312</v>
      </c>
      <c r="G7" s="42" t="s">
        <v>145</v>
      </c>
      <c r="H7" s="63">
        <v>65</v>
      </c>
      <c r="I7" s="63">
        <f t="shared" si="0"/>
        <v>48.75</v>
      </c>
    </row>
    <row r="8" spans="1:9" s="50" customFormat="1" ht="20.25">
      <c r="A8" s="33">
        <v>4</v>
      </c>
      <c r="B8" s="62" t="s">
        <v>69</v>
      </c>
      <c r="C8" s="62">
        <v>4</v>
      </c>
      <c r="D8" s="13" t="s">
        <v>516</v>
      </c>
      <c r="E8" s="41" t="s">
        <v>150</v>
      </c>
      <c r="F8" s="62">
        <v>8123734453</v>
      </c>
      <c r="G8" s="42" t="s">
        <v>145</v>
      </c>
      <c r="H8" s="63">
        <v>80</v>
      </c>
      <c r="I8" s="63">
        <f t="shared" si="0"/>
        <v>60</v>
      </c>
    </row>
    <row r="9" spans="1:9" s="50" customFormat="1" ht="20.25">
      <c r="A9" s="33">
        <v>5</v>
      </c>
      <c r="B9" s="62" t="s">
        <v>69</v>
      </c>
      <c r="C9" s="62">
        <v>5</v>
      </c>
      <c r="D9" s="65" t="s">
        <v>153</v>
      </c>
      <c r="E9" s="41" t="s">
        <v>154</v>
      </c>
      <c r="F9" s="62">
        <v>8123724331</v>
      </c>
      <c r="G9" s="42" t="s">
        <v>145</v>
      </c>
      <c r="H9" s="63">
        <v>105</v>
      </c>
      <c r="I9" s="63">
        <f t="shared" si="0"/>
        <v>78.75</v>
      </c>
    </row>
    <row r="10" spans="1:9" s="50" customFormat="1" ht="20.25">
      <c r="A10" s="33">
        <v>6</v>
      </c>
      <c r="B10" s="62" t="s">
        <v>69</v>
      </c>
      <c r="C10" s="62">
        <v>6</v>
      </c>
      <c r="D10" s="13" t="s">
        <v>162</v>
      </c>
      <c r="E10" s="41" t="s">
        <v>163</v>
      </c>
      <c r="F10" s="62">
        <v>8123761374</v>
      </c>
      <c r="G10" s="42" t="s">
        <v>145</v>
      </c>
      <c r="H10" s="63">
        <v>95</v>
      </c>
      <c r="I10" s="63">
        <f t="shared" si="0"/>
        <v>71.25</v>
      </c>
    </row>
    <row r="11" spans="1:9" s="50" customFormat="1" ht="20.25">
      <c r="A11" s="33">
        <v>7</v>
      </c>
      <c r="B11" s="62" t="s">
        <v>69</v>
      </c>
      <c r="C11" s="62">
        <v>7</v>
      </c>
      <c r="D11" s="13" t="s">
        <v>168</v>
      </c>
      <c r="E11" s="41" t="s">
        <v>169</v>
      </c>
      <c r="F11" s="62">
        <v>8123708317</v>
      </c>
      <c r="G11" s="42" t="s">
        <v>145</v>
      </c>
      <c r="H11" s="63">
        <v>100</v>
      </c>
      <c r="I11" s="63">
        <f t="shared" si="0"/>
        <v>75</v>
      </c>
    </row>
    <row r="12" spans="1:9" s="50" customFormat="1" ht="60.75">
      <c r="A12" s="33">
        <v>8</v>
      </c>
      <c r="B12" s="62" t="s">
        <v>69</v>
      </c>
      <c r="C12" s="62">
        <v>8</v>
      </c>
      <c r="D12" s="13" t="s">
        <v>174</v>
      </c>
      <c r="E12" s="41" t="s">
        <v>175</v>
      </c>
      <c r="F12" s="62">
        <v>8123750064</v>
      </c>
      <c r="G12" s="42" t="s">
        <v>145</v>
      </c>
      <c r="H12" s="63">
        <v>115</v>
      </c>
      <c r="I12" s="63">
        <f t="shared" si="0"/>
        <v>86.25</v>
      </c>
    </row>
    <row r="13" spans="1:9" s="50" customFormat="1" ht="20.25">
      <c r="A13" s="33">
        <v>9</v>
      </c>
      <c r="B13" s="62" t="s">
        <v>69</v>
      </c>
      <c r="C13" s="62">
        <v>9</v>
      </c>
      <c r="D13" s="13" t="s">
        <v>187</v>
      </c>
      <c r="E13" s="41" t="s">
        <v>188</v>
      </c>
      <c r="F13" s="62">
        <v>8123725512</v>
      </c>
      <c r="G13" s="42" t="s">
        <v>145</v>
      </c>
      <c r="H13" s="63">
        <v>70</v>
      </c>
      <c r="I13" s="63">
        <f t="shared" si="0"/>
        <v>52.5</v>
      </c>
    </row>
    <row r="14" spans="1:9" s="50" customFormat="1" ht="20.25">
      <c r="A14" s="33">
        <v>10</v>
      </c>
      <c r="B14" s="62" t="s">
        <v>69</v>
      </c>
      <c r="C14" s="62">
        <v>10</v>
      </c>
      <c r="D14" s="13" t="s">
        <v>202</v>
      </c>
      <c r="E14" s="41" t="s">
        <v>203</v>
      </c>
      <c r="F14" s="62">
        <v>8123731261</v>
      </c>
      <c r="G14" s="42" t="s">
        <v>145</v>
      </c>
      <c r="H14" s="63">
        <v>50</v>
      </c>
      <c r="I14" s="63">
        <f t="shared" si="0"/>
        <v>37.5</v>
      </c>
    </row>
    <row r="15" spans="1:9" s="50" customFormat="1" ht="60.75">
      <c r="A15" s="33">
        <v>11</v>
      </c>
      <c r="B15" s="62" t="s">
        <v>69</v>
      </c>
      <c r="C15" s="62">
        <v>11</v>
      </c>
      <c r="D15" s="13" t="s">
        <v>389</v>
      </c>
      <c r="E15" s="41" t="s">
        <v>204</v>
      </c>
      <c r="F15" s="62">
        <v>8123761084</v>
      </c>
      <c r="G15" s="42" t="s">
        <v>145</v>
      </c>
      <c r="H15" s="63">
        <v>110</v>
      </c>
      <c r="I15" s="63">
        <f t="shared" si="0"/>
        <v>82.5</v>
      </c>
    </row>
    <row r="16" spans="1:9" s="69" customFormat="1" ht="21">
      <c r="A16" s="109" t="s">
        <v>520</v>
      </c>
      <c r="B16" s="110"/>
      <c r="C16" s="110"/>
      <c r="D16" s="110"/>
      <c r="E16" s="110"/>
      <c r="F16" s="110"/>
      <c r="G16" s="111"/>
      <c r="H16" s="68">
        <f>SUM(H5:H15)</f>
        <v>980</v>
      </c>
      <c r="I16" s="68">
        <f>SUM(I5:I15)</f>
        <v>735</v>
      </c>
    </row>
    <row r="17" spans="1:9" s="50" customFormat="1" ht="20.25">
      <c r="A17" s="33">
        <v>12</v>
      </c>
      <c r="B17" s="42" t="s">
        <v>235</v>
      </c>
      <c r="C17" s="33">
        <v>1</v>
      </c>
      <c r="D17" s="13" t="s">
        <v>280</v>
      </c>
      <c r="E17" s="41" t="s">
        <v>281</v>
      </c>
      <c r="F17" s="70" t="s">
        <v>282</v>
      </c>
      <c r="G17" s="42" t="s">
        <v>145</v>
      </c>
      <c r="H17" s="48">
        <v>105</v>
      </c>
      <c r="I17" s="63">
        <f>H17-(H17*45/100)</f>
        <v>57.75</v>
      </c>
    </row>
    <row r="18" spans="1:9" s="50" customFormat="1" ht="20.25">
      <c r="A18" s="33">
        <v>13</v>
      </c>
      <c r="B18" s="42" t="s">
        <v>235</v>
      </c>
      <c r="C18" s="33">
        <v>2</v>
      </c>
      <c r="D18" s="13" t="s">
        <v>289</v>
      </c>
      <c r="E18" s="41" t="s">
        <v>290</v>
      </c>
      <c r="F18" s="70" t="s">
        <v>291</v>
      </c>
      <c r="G18" s="42" t="s">
        <v>145</v>
      </c>
      <c r="H18" s="48">
        <v>130</v>
      </c>
      <c r="I18" s="63">
        <f>H18-(H18*45/100)</f>
        <v>71.5</v>
      </c>
    </row>
    <row r="19" spans="1:9" s="50" customFormat="1" ht="40.5">
      <c r="A19" s="33">
        <v>14</v>
      </c>
      <c r="B19" s="42" t="s">
        <v>235</v>
      </c>
      <c r="C19" s="33">
        <v>3</v>
      </c>
      <c r="D19" s="13" t="s">
        <v>295</v>
      </c>
      <c r="E19" s="41" t="s">
        <v>296</v>
      </c>
      <c r="F19" s="70" t="s">
        <v>297</v>
      </c>
      <c r="G19" s="42" t="s">
        <v>145</v>
      </c>
      <c r="H19" s="48">
        <v>55</v>
      </c>
      <c r="I19" s="63">
        <f>H19-(H19*45/100)</f>
        <v>30.25</v>
      </c>
    </row>
    <row r="20" spans="1:9" s="50" customFormat="1" ht="40.5">
      <c r="A20" s="33">
        <v>15</v>
      </c>
      <c r="B20" s="42" t="s">
        <v>235</v>
      </c>
      <c r="C20" s="33">
        <v>4</v>
      </c>
      <c r="D20" s="13" t="s">
        <v>298</v>
      </c>
      <c r="E20" s="41" t="s">
        <v>296</v>
      </c>
      <c r="F20" s="70" t="s">
        <v>299</v>
      </c>
      <c r="G20" s="42" t="s">
        <v>145</v>
      </c>
      <c r="H20" s="48">
        <v>55</v>
      </c>
      <c r="I20" s="63">
        <f>H20-(H20*45/100)</f>
        <v>30.25</v>
      </c>
    </row>
    <row r="21" spans="1:9" s="50" customFormat="1" ht="20.25">
      <c r="A21" s="33">
        <v>16</v>
      </c>
      <c r="B21" s="42" t="s">
        <v>235</v>
      </c>
      <c r="C21" s="33">
        <v>5</v>
      </c>
      <c r="D21" s="13" t="s">
        <v>303</v>
      </c>
      <c r="E21" s="41" t="s">
        <v>304</v>
      </c>
      <c r="F21" s="70" t="s">
        <v>305</v>
      </c>
      <c r="G21" s="42" t="s">
        <v>145</v>
      </c>
      <c r="H21" s="48">
        <v>135</v>
      </c>
      <c r="I21" s="63">
        <f>H21-(H21*45/100)</f>
        <v>74.25</v>
      </c>
    </row>
    <row r="22" spans="1:9" s="72" customFormat="1" ht="21">
      <c r="A22" s="109" t="s">
        <v>522</v>
      </c>
      <c r="B22" s="110"/>
      <c r="C22" s="110"/>
      <c r="D22" s="110"/>
      <c r="E22" s="110"/>
      <c r="F22" s="110"/>
      <c r="G22" s="111"/>
      <c r="H22" s="71">
        <f>SUM(H17:H21)</f>
        <v>480</v>
      </c>
      <c r="I22" s="71">
        <f>SUM(I17:I21)</f>
        <v>264</v>
      </c>
    </row>
  </sheetData>
  <sortState ref="C16:I20">
    <sortCondition ref="C16:C20"/>
  </sortState>
  <mergeCells count="5">
    <mergeCell ref="A2:I2"/>
    <mergeCell ref="A3:I3"/>
    <mergeCell ref="A16:G16"/>
    <mergeCell ref="A22:G22"/>
    <mergeCell ref="G1:I1"/>
  </mergeCells>
  <conditionalFormatting sqref="D23:F1048576 F15 D5:D15 D17:D21">
    <cfRule type="duplicateValues" dxfId="14" priority="4"/>
  </conditionalFormatting>
  <printOptions horizontalCentered="1"/>
  <pageMargins left="0.51181102362204722" right="0.51181102362204722" top="0.35433070866141736" bottom="0.35433070866141736" header="0.31496062992125984" footer="0.31496062992125984"/>
  <pageSetup paperSize="9" scale="89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I57"/>
  <sheetViews>
    <sheetView view="pageBreakPreview" zoomScaleSheetLayoutView="100" workbookViewId="0">
      <selection sqref="A1:A1048576"/>
    </sheetView>
  </sheetViews>
  <sheetFormatPr defaultRowHeight="20.100000000000001" customHeight="1"/>
  <cols>
    <col min="1" max="1" width="6.7109375" style="21" bestFit="1" customWidth="1"/>
    <col min="2" max="2" width="15.28515625" style="73" bestFit="1" customWidth="1"/>
    <col min="3" max="3" width="6.85546875" style="74" bestFit="1" customWidth="1"/>
    <col min="4" max="4" width="37.140625" style="74" customWidth="1"/>
    <col min="5" max="5" width="35.42578125" style="74" customWidth="1"/>
    <col min="6" max="6" width="18.140625" style="75" bestFit="1" customWidth="1"/>
    <col min="7" max="7" width="8.5703125" style="76" bestFit="1" customWidth="1"/>
    <col min="8" max="8" width="11.42578125" style="74" customWidth="1"/>
    <col min="9" max="9" width="12.5703125" style="21" customWidth="1"/>
    <col min="10" max="16384" width="9.140625" style="21"/>
  </cols>
  <sheetData>
    <row r="1" spans="1:9" ht="20.100000000000001" customHeight="1">
      <c r="A1" s="20"/>
      <c r="B1" s="32"/>
      <c r="C1" s="20"/>
      <c r="D1" s="21"/>
      <c r="E1" s="98" t="s">
        <v>533</v>
      </c>
      <c r="F1" s="22"/>
      <c r="G1" s="114" t="s">
        <v>532</v>
      </c>
      <c r="H1" s="114"/>
      <c r="I1" s="114"/>
    </row>
    <row r="2" spans="1:9" ht="20.100000000000001" customHeight="1">
      <c r="A2" s="112"/>
      <c r="B2" s="112"/>
      <c r="C2" s="112"/>
      <c r="D2" s="112"/>
      <c r="E2" s="112"/>
      <c r="F2" s="112"/>
      <c r="G2" s="112"/>
      <c r="H2" s="112"/>
      <c r="I2" s="112"/>
    </row>
    <row r="3" spans="1:9" ht="20.100000000000001" customHeight="1">
      <c r="A3" s="122"/>
      <c r="B3" s="122"/>
      <c r="C3" s="122"/>
      <c r="D3" s="122"/>
      <c r="E3" s="122"/>
      <c r="F3" s="122"/>
      <c r="G3" s="122"/>
      <c r="H3" s="122"/>
      <c r="I3" s="122"/>
    </row>
    <row r="4" spans="1:9" ht="49.5">
      <c r="A4" s="90" t="s">
        <v>514</v>
      </c>
      <c r="B4" s="90" t="s">
        <v>0</v>
      </c>
      <c r="C4" s="90" t="s">
        <v>514</v>
      </c>
      <c r="D4" s="91" t="s">
        <v>3</v>
      </c>
      <c r="E4" s="90" t="s">
        <v>1</v>
      </c>
      <c r="F4" s="91" t="s">
        <v>515</v>
      </c>
      <c r="G4" s="90" t="s">
        <v>2</v>
      </c>
      <c r="H4" s="90" t="s">
        <v>403</v>
      </c>
      <c r="I4" s="90" t="s">
        <v>404</v>
      </c>
    </row>
    <row r="5" spans="1:9" s="50" customFormat="1" ht="20.25">
      <c r="A5" s="33">
        <v>1</v>
      </c>
      <c r="B5" s="62" t="s">
        <v>69</v>
      </c>
      <c r="C5" s="62">
        <v>1</v>
      </c>
      <c r="D5" s="13" t="s">
        <v>143</v>
      </c>
      <c r="E5" s="41" t="s">
        <v>144</v>
      </c>
      <c r="F5" s="62">
        <v>8123702568</v>
      </c>
      <c r="G5" s="42" t="s">
        <v>145</v>
      </c>
      <c r="H5" s="63">
        <v>110</v>
      </c>
      <c r="I5" s="63">
        <f t="shared" ref="I5:I40" si="0">H5-(H5*25/100)</f>
        <v>82.5</v>
      </c>
    </row>
    <row r="6" spans="1:9" s="50" customFormat="1" ht="20.25">
      <c r="A6" s="33">
        <v>2</v>
      </c>
      <c r="B6" s="62" t="s">
        <v>69</v>
      </c>
      <c r="C6" s="62">
        <v>2</v>
      </c>
      <c r="D6" s="13" t="s">
        <v>146</v>
      </c>
      <c r="E6" s="41" t="s">
        <v>147</v>
      </c>
      <c r="F6" s="62">
        <v>8123724294</v>
      </c>
      <c r="G6" s="42" t="s">
        <v>145</v>
      </c>
      <c r="H6" s="63">
        <v>80</v>
      </c>
      <c r="I6" s="63">
        <f t="shared" si="0"/>
        <v>60</v>
      </c>
    </row>
    <row r="7" spans="1:9" s="50" customFormat="1" ht="20.25">
      <c r="A7" s="33">
        <v>3</v>
      </c>
      <c r="B7" s="62" t="s">
        <v>69</v>
      </c>
      <c r="C7" s="62">
        <v>3</v>
      </c>
      <c r="D7" s="13" t="s">
        <v>148</v>
      </c>
      <c r="E7" s="64" t="s">
        <v>149</v>
      </c>
      <c r="F7" s="62">
        <v>8123745312</v>
      </c>
      <c r="G7" s="42" t="s">
        <v>145</v>
      </c>
      <c r="H7" s="63">
        <v>65</v>
      </c>
      <c r="I7" s="63">
        <f t="shared" si="0"/>
        <v>48.75</v>
      </c>
    </row>
    <row r="8" spans="1:9" s="50" customFormat="1" ht="20.25">
      <c r="A8" s="33">
        <v>4</v>
      </c>
      <c r="B8" s="62" t="s">
        <v>69</v>
      </c>
      <c r="C8" s="62">
        <v>4</v>
      </c>
      <c r="D8" s="13" t="s">
        <v>516</v>
      </c>
      <c r="E8" s="41" t="s">
        <v>150</v>
      </c>
      <c r="F8" s="62">
        <v>8123734453</v>
      </c>
      <c r="G8" s="42" t="s">
        <v>145</v>
      </c>
      <c r="H8" s="63">
        <v>80</v>
      </c>
      <c r="I8" s="63">
        <f t="shared" si="0"/>
        <v>60</v>
      </c>
    </row>
    <row r="9" spans="1:9" s="50" customFormat="1" ht="20.25">
      <c r="A9" s="33">
        <v>5</v>
      </c>
      <c r="B9" s="62" t="s">
        <v>69</v>
      </c>
      <c r="C9" s="62">
        <v>5</v>
      </c>
      <c r="D9" s="13" t="s">
        <v>151</v>
      </c>
      <c r="E9" s="41" t="s">
        <v>152</v>
      </c>
      <c r="F9" s="62">
        <v>8123716862</v>
      </c>
      <c r="G9" s="42" t="s">
        <v>145</v>
      </c>
      <c r="H9" s="63">
        <v>135</v>
      </c>
      <c r="I9" s="63">
        <f t="shared" si="0"/>
        <v>101.25</v>
      </c>
    </row>
    <row r="10" spans="1:9" s="50" customFormat="1" ht="20.25">
      <c r="A10" s="33">
        <v>6</v>
      </c>
      <c r="B10" s="62" t="s">
        <v>69</v>
      </c>
      <c r="C10" s="62">
        <v>6</v>
      </c>
      <c r="D10" s="65" t="s">
        <v>153</v>
      </c>
      <c r="E10" s="41" t="s">
        <v>154</v>
      </c>
      <c r="F10" s="62">
        <v>8123724331</v>
      </c>
      <c r="G10" s="42" t="s">
        <v>145</v>
      </c>
      <c r="H10" s="63">
        <v>105</v>
      </c>
      <c r="I10" s="63">
        <f t="shared" si="0"/>
        <v>78.75</v>
      </c>
    </row>
    <row r="11" spans="1:9" s="50" customFormat="1" ht="40.5">
      <c r="A11" s="33">
        <v>7</v>
      </c>
      <c r="B11" s="62" t="s">
        <v>69</v>
      </c>
      <c r="C11" s="62">
        <v>7</v>
      </c>
      <c r="D11" s="13" t="s">
        <v>155</v>
      </c>
      <c r="E11" s="41" t="s">
        <v>156</v>
      </c>
      <c r="F11" s="62">
        <v>8123779461</v>
      </c>
      <c r="G11" s="42" t="s">
        <v>145</v>
      </c>
      <c r="H11" s="63">
        <v>110</v>
      </c>
      <c r="I11" s="63">
        <f t="shared" si="0"/>
        <v>82.5</v>
      </c>
    </row>
    <row r="12" spans="1:9" s="50" customFormat="1" ht="40.5">
      <c r="A12" s="33">
        <v>8</v>
      </c>
      <c r="B12" s="62" t="s">
        <v>69</v>
      </c>
      <c r="C12" s="62">
        <v>8</v>
      </c>
      <c r="D12" s="13" t="s">
        <v>157</v>
      </c>
      <c r="E12" s="41" t="s">
        <v>390</v>
      </c>
      <c r="F12" s="62">
        <v>8123773568</v>
      </c>
      <c r="G12" s="42" t="s">
        <v>145</v>
      </c>
      <c r="H12" s="63">
        <v>180</v>
      </c>
      <c r="I12" s="63">
        <f t="shared" si="0"/>
        <v>135</v>
      </c>
    </row>
    <row r="13" spans="1:9" s="50" customFormat="1" ht="20.25">
      <c r="A13" s="33">
        <v>9</v>
      </c>
      <c r="B13" s="62" t="s">
        <v>69</v>
      </c>
      <c r="C13" s="62">
        <v>9</v>
      </c>
      <c r="D13" s="13" t="s">
        <v>158</v>
      </c>
      <c r="E13" s="64" t="s">
        <v>159</v>
      </c>
      <c r="F13" s="62">
        <v>9354914669</v>
      </c>
      <c r="G13" s="42" t="s">
        <v>145</v>
      </c>
      <c r="H13" s="63">
        <v>165</v>
      </c>
      <c r="I13" s="63">
        <f t="shared" si="0"/>
        <v>123.75</v>
      </c>
    </row>
    <row r="14" spans="1:9" s="50" customFormat="1" ht="20.25">
      <c r="A14" s="33">
        <v>10</v>
      </c>
      <c r="B14" s="62" t="s">
        <v>69</v>
      </c>
      <c r="C14" s="62">
        <v>10</v>
      </c>
      <c r="D14" s="13" t="s">
        <v>160</v>
      </c>
      <c r="E14" s="41" t="s">
        <v>161</v>
      </c>
      <c r="F14" s="62">
        <v>8123794297</v>
      </c>
      <c r="G14" s="42" t="s">
        <v>145</v>
      </c>
      <c r="H14" s="63">
        <v>150</v>
      </c>
      <c r="I14" s="63">
        <f t="shared" si="0"/>
        <v>112.5</v>
      </c>
    </row>
    <row r="15" spans="1:9" s="50" customFormat="1" ht="20.25">
      <c r="A15" s="33">
        <v>11</v>
      </c>
      <c r="B15" s="62" t="s">
        <v>69</v>
      </c>
      <c r="C15" s="62">
        <v>11</v>
      </c>
      <c r="D15" s="13" t="s">
        <v>162</v>
      </c>
      <c r="E15" s="41" t="s">
        <v>163</v>
      </c>
      <c r="F15" s="62">
        <v>8123761374</v>
      </c>
      <c r="G15" s="42" t="s">
        <v>145</v>
      </c>
      <c r="H15" s="63">
        <v>95</v>
      </c>
      <c r="I15" s="63">
        <f t="shared" si="0"/>
        <v>71.25</v>
      </c>
    </row>
    <row r="16" spans="1:9" s="50" customFormat="1" ht="20.25">
      <c r="A16" s="33">
        <v>12</v>
      </c>
      <c r="B16" s="62" t="s">
        <v>69</v>
      </c>
      <c r="C16" s="62">
        <v>12</v>
      </c>
      <c r="D16" s="13" t="s">
        <v>164</v>
      </c>
      <c r="E16" s="41" t="s">
        <v>165</v>
      </c>
      <c r="F16" s="62">
        <v>8123706528</v>
      </c>
      <c r="G16" s="42" t="s">
        <v>145</v>
      </c>
      <c r="H16" s="63">
        <v>130</v>
      </c>
      <c r="I16" s="63">
        <f t="shared" si="0"/>
        <v>97.5</v>
      </c>
    </row>
    <row r="17" spans="1:9" s="50" customFormat="1" ht="16.5">
      <c r="A17" s="33">
        <v>13</v>
      </c>
      <c r="B17" s="62" t="s">
        <v>69</v>
      </c>
      <c r="C17" s="62">
        <v>13</v>
      </c>
      <c r="D17" s="66" t="s">
        <v>166</v>
      </c>
      <c r="E17" s="67" t="s">
        <v>167</v>
      </c>
      <c r="F17" s="62">
        <v>8123740218</v>
      </c>
      <c r="G17" s="33" t="s">
        <v>42</v>
      </c>
      <c r="H17" s="63">
        <v>230</v>
      </c>
      <c r="I17" s="63">
        <f t="shared" si="0"/>
        <v>172.5</v>
      </c>
    </row>
    <row r="18" spans="1:9" s="50" customFormat="1" ht="20.25">
      <c r="A18" s="33">
        <v>14</v>
      </c>
      <c r="B18" s="62" t="s">
        <v>69</v>
      </c>
      <c r="C18" s="62">
        <v>14</v>
      </c>
      <c r="D18" s="13" t="s">
        <v>168</v>
      </c>
      <c r="E18" s="41" t="s">
        <v>169</v>
      </c>
      <c r="F18" s="62">
        <v>8123708317</v>
      </c>
      <c r="G18" s="42" t="s">
        <v>145</v>
      </c>
      <c r="H18" s="63">
        <v>100</v>
      </c>
      <c r="I18" s="63">
        <f t="shared" si="0"/>
        <v>75</v>
      </c>
    </row>
    <row r="19" spans="1:9" s="50" customFormat="1" ht="33">
      <c r="A19" s="33">
        <v>15</v>
      </c>
      <c r="B19" s="62" t="s">
        <v>69</v>
      </c>
      <c r="C19" s="62">
        <v>15</v>
      </c>
      <c r="D19" s="66" t="s">
        <v>170</v>
      </c>
      <c r="E19" s="67" t="s">
        <v>171</v>
      </c>
      <c r="F19" s="62">
        <v>8123798462</v>
      </c>
      <c r="G19" s="33" t="s">
        <v>42</v>
      </c>
      <c r="H19" s="63">
        <v>335</v>
      </c>
      <c r="I19" s="63">
        <f t="shared" si="0"/>
        <v>251.25</v>
      </c>
    </row>
    <row r="20" spans="1:9" s="50" customFormat="1" ht="20.25">
      <c r="A20" s="33">
        <v>16</v>
      </c>
      <c r="B20" s="62" t="s">
        <v>69</v>
      </c>
      <c r="C20" s="62">
        <v>16</v>
      </c>
      <c r="D20" s="13" t="s">
        <v>172</v>
      </c>
      <c r="E20" s="41" t="s">
        <v>173</v>
      </c>
      <c r="F20" s="62">
        <v>8123750200</v>
      </c>
      <c r="G20" s="42" t="s">
        <v>145</v>
      </c>
      <c r="H20" s="63">
        <v>155</v>
      </c>
      <c r="I20" s="63">
        <f t="shared" si="0"/>
        <v>116.25</v>
      </c>
    </row>
    <row r="21" spans="1:9" s="50" customFormat="1" ht="60.75">
      <c r="A21" s="33">
        <v>17</v>
      </c>
      <c r="B21" s="62" t="s">
        <v>69</v>
      </c>
      <c r="C21" s="62">
        <v>17</v>
      </c>
      <c r="D21" s="13" t="s">
        <v>174</v>
      </c>
      <c r="E21" s="41" t="s">
        <v>175</v>
      </c>
      <c r="F21" s="62">
        <v>8123750064</v>
      </c>
      <c r="G21" s="42" t="s">
        <v>145</v>
      </c>
      <c r="H21" s="63">
        <v>115</v>
      </c>
      <c r="I21" s="63">
        <f t="shared" si="0"/>
        <v>86.25</v>
      </c>
    </row>
    <row r="22" spans="1:9" s="50" customFormat="1" ht="40.5">
      <c r="A22" s="33">
        <v>18</v>
      </c>
      <c r="B22" s="62" t="s">
        <v>69</v>
      </c>
      <c r="C22" s="62">
        <v>18</v>
      </c>
      <c r="D22" s="13" t="s">
        <v>176</v>
      </c>
      <c r="E22" s="41" t="s">
        <v>177</v>
      </c>
      <c r="F22" s="62">
        <v>9354915000</v>
      </c>
      <c r="G22" s="42" t="s">
        <v>145</v>
      </c>
      <c r="H22" s="63">
        <v>195</v>
      </c>
      <c r="I22" s="63">
        <f t="shared" si="0"/>
        <v>146.25</v>
      </c>
    </row>
    <row r="23" spans="1:9" s="50" customFormat="1" ht="40.5">
      <c r="A23" s="33">
        <v>19</v>
      </c>
      <c r="B23" s="62" t="s">
        <v>69</v>
      </c>
      <c r="C23" s="62">
        <v>19</v>
      </c>
      <c r="D23" s="13" t="s">
        <v>178</v>
      </c>
      <c r="E23" s="41" t="s">
        <v>179</v>
      </c>
      <c r="F23" s="62">
        <v>8123764740</v>
      </c>
      <c r="G23" s="42" t="s">
        <v>145</v>
      </c>
      <c r="H23" s="63">
        <v>205</v>
      </c>
      <c r="I23" s="63">
        <f t="shared" si="0"/>
        <v>153.75</v>
      </c>
    </row>
    <row r="24" spans="1:9" s="50" customFormat="1" ht="20.25">
      <c r="A24" s="33">
        <v>20</v>
      </c>
      <c r="B24" s="62" t="s">
        <v>69</v>
      </c>
      <c r="C24" s="62">
        <v>20</v>
      </c>
      <c r="D24" s="13" t="s">
        <v>180</v>
      </c>
      <c r="E24" s="41" t="s">
        <v>181</v>
      </c>
      <c r="F24" s="62">
        <v>8132712017</v>
      </c>
      <c r="G24" s="42" t="s">
        <v>145</v>
      </c>
      <c r="H24" s="63">
        <v>125</v>
      </c>
      <c r="I24" s="63">
        <f t="shared" si="0"/>
        <v>93.75</v>
      </c>
    </row>
    <row r="25" spans="1:9" s="50" customFormat="1" ht="16.5">
      <c r="A25" s="33">
        <v>21</v>
      </c>
      <c r="B25" s="62" t="s">
        <v>69</v>
      </c>
      <c r="C25" s="62">
        <v>21</v>
      </c>
      <c r="D25" s="66" t="s">
        <v>183</v>
      </c>
      <c r="E25" s="67" t="s">
        <v>184</v>
      </c>
      <c r="F25" s="62">
        <v>8123770017</v>
      </c>
      <c r="G25" s="33" t="s">
        <v>42</v>
      </c>
      <c r="H25" s="63">
        <v>155</v>
      </c>
      <c r="I25" s="63">
        <f t="shared" si="0"/>
        <v>116.25</v>
      </c>
    </row>
    <row r="26" spans="1:9" s="50" customFormat="1" ht="20.25">
      <c r="A26" s="33">
        <v>22</v>
      </c>
      <c r="B26" s="62" t="s">
        <v>69</v>
      </c>
      <c r="C26" s="62">
        <v>22</v>
      </c>
      <c r="D26" s="66" t="s">
        <v>185</v>
      </c>
      <c r="E26" s="41"/>
      <c r="F26" s="62">
        <v>8123753126</v>
      </c>
      <c r="G26" s="42" t="s">
        <v>182</v>
      </c>
      <c r="H26" s="63">
        <v>165</v>
      </c>
      <c r="I26" s="63">
        <f t="shared" si="0"/>
        <v>123.75</v>
      </c>
    </row>
    <row r="27" spans="1:9" s="50" customFormat="1" ht="20.25">
      <c r="A27" s="33">
        <v>23</v>
      </c>
      <c r="B27" s="62" t="s">
        <v>69</v>
      </c>
      <c r="C27" s="62">
        <v>23</v>
      </c>
      <c r="D27" s="66" t="s">
        <v>186</v>
      </c>
      <c r="E27" s="41"/>
      <c r="F27" s="62">
        <v>8123748108</v>
      </c>
      <c r="G27" s="42" t="s">
        <v>182</v>
      </c>
      <c r="H27" s="63">
        <v>160</v>
      </c>
      <c r="I27" s="63">
        <f t="shared" si="0"/>
        <v>120</v>
      </c>
    </row>
    <row r="28" spans="1:9" s="50" customFormat="1" ht="20.25">
      <c r="A28" s="33">
        <v>24</v>
      </c>
      <c r="B28" s="62" t="s">
        <v>69</v>
      </c>
      <c r="C28" s="62">
        <v>24</v>
      </c>
      <c r="D28" s="13" t="s">
        <v>187</v>
      </c>
      <c r="E28" s="41" t="s">
        <v>188</v>
      </c>
      <c r="F28" s="62">
        <v>8123725512</v>
      </c>
      <c r="G28" s="42" t="s">
        <v>145</v>
      </c>
      <c r="H28" s="63">
        <v>70</v>
      </c>
      <c r="I28" s="63">
        <f t="shared" si="0"/>
        <v>52.5</v>
      </c>
    </row>
    <row r="29" spans="1:9" s="50" customFormat="1" ht="20.25">
      <c r="A29" s="33">
        <v>25</v>
      </c>
      <c r="B29" s="62" t="s">
        <v>69</v>
      </c>
      <c r="C29" s="62">
        <v>25</v>
      </c>
      <c r="D29" s="13" t="s">
        <v>189</v>
      </c>
      <c r="E29" s="41" t="s">
        <v>190</v>
      </c>
      <c r="F29" s="62">
        <v>8123778778</v>
      </c>
      <c r="G29" s="42" t="s">
        <v>145</v>
      </c>
      <c r="H29" s="63">
        <v>190</v>
      </c>
      <c r="I29" s="63">
        <f t="shared" si="0"/>
        <v>142.5</v>
      </c>
    </row>
    <row r="30" spans="1:9" s="50" customFormat="1" ht="20.25">
      <c r="A30" s="33">
        <v>26</v>
      </c>
      <c r="B30" s="62" t="s">
        <v>69</v>
      </c>
      <c r="C30" s="62">
        <v>26</v>
      </c>
      <c r="D30" s="13" t="s">
        <v>191</v>
      </c>
      <c r="E30" s="41" t="s">
        <v>192</v>
      </c>
      <c r="F30" s="62">
        <v>8123718408</v>
      </c>
      <c r="G30" s="42" t="s">
        <v>145</v>
      </c>
      <c r="H30" s="63">
        <v>145</v>
      </c>
      <c r="I30" s="63">
        <f t="shared" si="0"/>
        <v>108.75</v>
      </c>
    </row>
    <row r="31" spans="1:9" s="50" customFormat="1" ht="20.25">
      <c r="A31" s="33">
        <v>27</v>
      </c>
      <c r="B31" s="62" t="s">
        <v>69</v>
      </c>
      <c r="C31" s="62">
        <v>27</v>
      </c>
      <c r="D31" s="13" t="s">
        <v>193</v>
      </c>
      <c r="E31" s="41" t="s">
        <v>194</v>
      </c>
      <c r="F31" s="62">
        <v>8123714332</v>
      </c>
      <c r="G31" s="42" t="s">
        <v>145</v>
      </c>
      <c r="H31" s="63">
        <v>155</v>
      </c>
      <c r="I31" s="63">
        <f t="shared" si="0"/>
        <v>116.25</v>
      </c>
    </row>
    <row r="32" spans="1:9" s="50" customFormat="1" ht="40.5">
      <c r="A32" s="33">
        <v>28</v>
      </c>
      <c r="B32" s="62" t="s">
        <v>69</v>
      </c>
      <c r="C32" s="62">
        <v>28</v>
      </c>
      <c r="D32" s="13" t="s">
        <v>195</v>
      </c>
      <c r="E32" s="41" t="s">
        <v>196</v>
      </c>
      <c r="F32" s="62">
        <v>9354911118</v>
      </c>
      <c r="G32" s="42" t="s">
        <v>145</v>
      </c>
      <c r="H32" s="63">
        <v>160</v>
      </c>
      <c r="I32" s="63">
        <f t="shared" si="0"/>
        <v>120</v>
      </c>
    </row>
    <row r="33" spans="1:9" s="50" customFormat="1" ht="20.25">
      <c r="A33" s="33">
        <v>29</v>
      </c>
      <c r="B33" s="62" t="s">
        <v>69</v>
      </c>
      <c r="C33" s="62">
        <v>29</v>
      </c>
      <c r="D33" s="13" t="s">
        <v>197</v>
      </c>
      <c r="E33" s="41" t="s">
        <v>194</v>
      </c>
      <c r="F33" s="62">
        <v>8123716800</v>
      </c>
      <c r="G33" s="42" t="s">
        <v>145</v>
      </c>
      <c r="H33" s="63">
        <v>140</v>
      </c>
      <c r="I33" s="63">
        <f t="shared" si="0"/>
        <v>105</v>
      </c>
    </row>
    <row r="34" spans="1:9" s="50" customFormat="1" ht="40.5">
      <c r="A34" s="33">
        <v>30</v>
      </c>
      <c r="B34" s="62" t="s">
        <v>69</v>
      </c>
      <c r="C34" s="62">
        <v>30</v>
      </c>
      <c r="D34" s="13" t="s">
        <v>198</v>
      </c>
      <c r="E34" s="41" t="s">
        <v>199</v>
      </c>
      <c r="F34" s="62">
        <v>8123711744</v>
      </c>
      <c r="G34" s="42" t="s">
        <v>145</v>
      </c>
      <c r="H34" s="63">
        <v>140</v>
      </c>
      <c r="I34" s="63">
        <f t="shared" si="0"/>
        <v>105</v>
      </c>
    </row>
    <row r="35" spans="1:9" s="50" customFormat="1" ht="20.25">
      <c r="A35" s="33">
        <v>31</v>
      </c>
      <c r="B35" s="62" t="s">
        <v>69</v>
      </c>
      <c r="C35" s="62">
        <v>31</v>
      </c>
      <c r="D35" s="13" t="s">
        <v>200</v>
      </c>
      <c r="E35" s="41" t="s">
        <v>201</v>
      </c>
      <c r="F35" s="62">
        <v>8123749983</v>
      </c>
      <c r="G35" s="42" t="s">
        <v>145</v>
      </c>
      <c r="H35" s="63">
        <v>125</v>
      </c>
      <c r="I35" s="63">
        <f t="shared" si="0"/>
        <v>93.75</v>
      </c>
    </row>
    <row r="36" spans="1:9" s="50" customFormat="1" ht="20.25">
      <c r="A36" s="33">
        <v>32</v>
      </c>
      <c r="B36" s="62" t="s">
        <v>69</v>
      </c>
      <c r="C36" s="62">
        <v>32</v>
      </c>
      <c r="D36" s="13" t="s">
        <v>202</v>
      </c>
      <c r="E36" s="41" t="s">
        <v>203</v>
      </c>
      <c r="F36" s="62">
        <v>8123731261</v>
      </c>
      <c r="G36" s="42" t="s">
        <v>145</v>
      </c>
      <c r="H36" s="63">
        <v>50</v>
      </c>
      <c r="I36" s="63">
        <f t="shared" si="0"/>
        <v>37.5</v>
      </c>
    </row>
    <row r="37" spans="1:9" s="50" customFormat="1" ht="60.75">
      <c r="A37" s="33">
        <v>33</v>
      </c>
      <c r="B37" s="62" t="s">
        <v>69</v>
      </c>
      <c r="C37" s="62">
        <v>33</v>
      </c>
      <c r="D37" s="13" t="s">
        <v>389</v>
      </c>
      <c r="E37" s="41" t="s">
        <v>204</v>
      </c>
      <c r="F37" s="62">
        <v>8123761084</v>
      </c>
      <c r="G37" s="42" t="s">
        <v>145</v>
      </c>
      <c r="H37" s="63">
        <v>110</v>
      </c>
      <c r="I37" s="63">
        <f t="shared" si="0"/>
        <v>82.5</v>
      </c>
    </row>
    <row r="38" spans="1:9" s="50" customFormat="1" ht="20.25">
      <c r="A38" s="33">
        <v>34</v>
      </c>
      <c r="B38" s="62" t="s">
        <v>69</v>
      </c>
      <c r="C38" s="62">
        <v>34</v>
      </c>
      <c r="D38" s="13" t="s">
        <v>205</v>
      </c>
      <c r="E38" s="41" t="s">
        <v>206</v>
      </c>
      <c r="F38" s="62">
        <v>8123755182</v>
      </c>
      <c r="G38" s="42" t="s">
        <v>145</v>
      </c>
      <c r="H38" s="63">
        <v>210</v>
      </c>
      <c r="I38" s="63">
        <f t="shared" si="0"/>
        <v>157.5</v>
      </c>
    </row>
    <row r="39" spans="1:9" s="50" customFormat="1" ht="40.5">
      <c r="A39" s="33">
        <v>35</v>
      </c>
      <c r="B39" s="62" t="s">
        <v>69</v>
      </c>
      <c r="C39" s="62">
        <v>35</v>
      </c>
      <c r="D39" s="13" t="s">
        <v>207</v>
      </c>
      <c r="E39" s="41" t="s">
        <v>208</v>
      </c>
      <c r="F39" s="62">
        <v>8123758640</v>
      </c>
      <c r="G39" s="42" t="s">
        <v>145</v>
      </c>
      <c r="H39" s="63">
        <v>125</v>
      </c>
      <c r="I39" s="63">
        <f t="shared" si="0"/>
        <v>93.75</v>
      </c>
    </row>
    <row r="40" spans="1:9" s="50" customFormat="1" ht="20.25">
      <c r="A40" s="33">
        <v>36</v>
      </c>
      <c r="B40" s="62" t="s">
        <v>69</v>
      </c>
      <c r="C40" s="62">
        <v>36</v>
      </c>
      <c r="D40" s="13" t="s">
        <v>209</v>
      </c>
      <c r="E40" s="41" t="s">
        <v>210</v>
      </c>
      <c r="F40" s="62">
        <v>8123713441</v>
      </c>
      <c r="G40" s="42" t="s">
        <v>145</v>
      </c>
      <c r="H40" s="63">
        <v>115</v>
      </c>
      <c r="I40" s="63">
        <f t="shared" si="0"/>
        <v>86.25</v>
      </c>
    </row>
    <row r="41" spans="1:9" s="69" customFormat="1" ht="21">
      <c r="A41" s="109" t="s">
        <v>520</v>
      </c>
      <c r="B41" s="110"/>
      <c r="C41" s="110"/>
      <c r="D41" s="110"/>
      <c r="E41" s="110"/>
      <c r="F41" s="110"/>
      <c r="G41" s="111"/>
      <c r="H41" s="68">
        <f>SUM(H5:H40)</f>
        <v>5080</v>
      </c>
      <c r="I41" s="68">
        <f>SUM(I5:I40)</f>
        <v>3810</v>
      </c>
    </row>
    <row r="42" spans="1:9" s="50" customFormat="1" ht="20.25">
      <c r="A42" s="33">
        <v>37</v>
      </c>
      <c r="B42" s="42" t="s">
        <v>235</v>
      </c>
      <c r="C42" s="33">
        <v>1</v>
      </c>
      <c r="D42" s="13" t="s">
        <v>280</v>
      </c>
      <c r="E42" s="41" t="s">
        <v>281</v>
      </c>
      <c r="F42" s="70" t="s">
        <v>282</v>
      </c>
      <c r="G42" s="42" t="s">
        <v>145</v>
      </c>
      <c r="H42" s="48">
        <v>105</v>
      </c>
      <c r="I42" s="63">
        <f>H42-(H42*45/100)</f>
        <v>57.75</v>
      </c>
    </row>
    <row r="43" spans="1:9" s="50" customFormat="1" ht="40.5">
      <c r="A43" s="33">
        <v>38</v>
      </c>
      <c r="B43" s="42" t="s">
        <v>235</v>
      </c>
      <c r="C43" s="33">
        <v>2</v>
      </c>
      <c r="D43" s="13" t="s">
        <v>391</v>
      </c>
      <c r="E43" s="41" t="s">
        <v>283</v>
      </c>
      <c r="F43" s="70" t="s">
        <v>284</v>
      </c>
      <c r="G43" s="42" t="s">
        <v>145</v>
      </c>
      <c r="H43" s="48">
        <v>180</v>
      </c>
      <c r="I43" s="63">
        <f t="shared" ref="I43:I53" si="1">H43-(H43*45/100)</f>
        <v>99</v>
      </c>
    </row>
    <row r="44" spans="1:9" s="50" customFormat="1" ht="40.5">
      <c r="A44" s="33">
        <v>39</v>
      </c>
      <c r="B44" s="42" t="s">
        <v>235</v>
      </c>
      <c r="C44" s="33">
        <v>3</v>
      </c>
      <c r="D44" s="13" t="s">
        <v>392</v>
      </c>
      <c r="E44" s="64" t="s">
        <v>285</v>
      </c>
      <c r="F44" s="70" t="s">
        <v>286</v>
      </c>
      <c r="G44" s="42" t="s">
        <v>145</v>
      </c>
      <c r="H44" s="48">
        <v>175</v>
      </c>
      <c r="I44" s="63">
        <f t="shared" si="1"/>
        <v>96.25</v>
      </c>
    </row>
    <row r="45" spans="1:9" s="50" customFormat="1" ht="40.5">
      <c r="A45" s="33">
        <v>40</v>
      </c>
      <c r="B45" s="42" t="s">
        <v>235</v>
      </c>
      <c r="C45" s="33">
        <v>4</v>
      </c>
      <c r="D45" s="13" t="s">
        <v>393</v>
      </c>
      <c r="E45" s="41" t="s">
        <v>287</v>
      </c>
      <c r="F45" s="70" t="s">
        <v>288</v>
      </c>
      <c r="G45" s="42" t="s">
        <v>145</v>
      </c>
      <c r="H45" s="48">
        <v>75</v>
      </c>
      <c r="I45" s="63">
        <f t="shared" si="1"/>
        <v>41.25</v>
      </c>
    </row>
    <row r="46" spans="1:9" s="50" customFormat="1" ht="20.25">
      <c r="A46" s="33">
        <v>41</v>
      </c>
      <c r="B46" s="42" t="s">
        <v>235</v>
      </c>
      <c r="C46" s="33">
        <v>5</v>
      </c>
      <c r="D46" s="13" t="s">
        <v>289</v>
      </c>
      <c r="E46" s="41" t="s">
        <v>290</v>
      </c>
      <c r="F46" s="70" t="s">
        <v>291</v>
      </c>
      <c r="G46" s="42" t="s">
        <v>145</v>
      </c>
      <c r="H46" s="48">
        <v>130</v>
      </c>
      <c r="I46" s="63">
        <f t="shared" si="1"/>
        <v>71.5</v>
      </c>
    </row>
    <row r="47" spans="1:9" s="50" customFormat="1" ht="40.5">
      <c r="A47" s="33">
        <v>42</v>
      </c>
      <c r="B47" s="42" t="s">
        <v>235</v>
      </c>
      <c r="C47" s="33">
        <v>6</v>
      </c>
      <c r="D47" s="13" t="s">
        <v>292</v>
      </c>
      <c r="E47" s="41" t="s">
        <v>293</v>
      </c>
      <c r="F47" s="70" t="s">
        <v>294</v>
      </c>
      <c r="G47" s="42" t="s">
        <v>145</v>
      </c>
      <c r="H47" s="48">
        <v>90</v>
      </c>
      <c r="I47" s="63">
        <f t="shared" si="1"/>
        <v>49.5</v>
      </c>
    </row>
    <row r="48" spans="1:9" s="50" customFormat="1" ht="40.5">
      <c r="A48" s="33">
        <v>43</v>
      </c>
      <c r="B48" s="42" t="s">
        <v>235</v>
      </c>
      <c r="C48" s="33">
        <v>7</v>
      </c>
      <c r="D48" s="13" t="s">
        <v>295</v>
      </c>
      <c r="E48" s="41" t="s">
        <v>296</v>
      </c>
      <c r="F48" s="70" t="s">
        <v>297</v>
      </c>
      <c r="G48" s="42" t="s">
        <v>145</v>
      </c>
      <c r="H48" s="48">
        <v>55</v>
      </c>
      <c r="I48" s="63">
        <f t="shared" si="1"/>
        <v>30.25</v>
      </c>
    </row>
    <row r="49" spans="1:9" s="50" customFormat="1" ht="40.5">
      <c r="A49" s="33">
        <v>44</v>
      </c>
      <c r="B49" s="42" t="s">
        <v>235</v>
      </c>
      <c r="C49" s="33">
        <v>8</v>
      </c>
      <c r="D49" s="13" t="s">
        <v>298</v>
      </c>
      <c r="E49" s="41" t="s">
        <v>296</v>
      </c>
      <c r="F49" s="70" t="s">
        <v>299</v>
      </c>
      <c r="G49" s="42" t="s">
        <v>145</v>
      </c>
      <c r="H49" s="48">
        <v>55</v>
      </c>
      <c r="I49" s="63">
        <f t="shared" si="1"/>
        <v>30.25</v>
      </c>
    </row>
    <row r="50" spans="1:9" s="50" customFormat="1" ht="20.25">
      <c r="A50" s="33">
        <v>45</v>
      </c>
      <c r="B50" s="42" t="s">
        <v>235</v>
      </c>
      <c r="C50" s="33">
        <v>9</v>
      </c>
      <c r="D50" s="13" t="s">
        <v>300</v>
      </c>
      <c r="E50" s="41" t="s">
        <v>301</v>
      </c>
      <c r="F50" s="70" t="s">
        <v>302</v>
      </c>
      <c r="G50" s="42" t="s">
        <v>145</v>
      </c>
      <c r="H50" s="48">
        <v>135</v>
      </c>
      <c r="I50" s="63">
        <f t="shared" si="1"/>
        <v>74.25</v>
      </c>
    </row>
    <row r="51" spans="1:9" s="50" customFormat="1" ht="20.25">
      <c r="A51" s="33">
        <v>46</v>
      </c>
      <c r="B51" s="42" t="s">
        <v>235</v>
      </c>
      <c r="C51" s="33">
        <v>10</v>
      </c>
      <c r="D51" s="13" t="s">
        <v>303</v>
      </c>
      <c r="E51" s="41" t="s">
        <v>304</v>
      </c>
      <c r="F51" s="70" t="s">
        <v>305</v>
      </c>
      <c r="G51" s="42" t="s">
        <v>145</v>
      </c>
      <c r="H51" s="48">
        <v>135</v>
      </c>
      <c r="I51" s="63">
        <f t="shared" si="1"/>
        <v>74.25</v>
      </c>
    </row>
    <row r="52" spans="1:9" s="50" customFormat="1" ht="20.25">
      <c r="A52" s="33">
        <v>47</v>
      </c>
      <c r="B52" s="42" t="s">
        <v>235</v>
      </c>
      <c r="C52" s="33">
        <v>11</v>
      </c>
      <c r="D52" s="13" t="s">
        <v>306</v>
      </c>
      <c r="E52" s="41" t="s">
        <v>307</v>
      </c>
      <c r="F52" s="70" t="s">
        <v>308</v>
      </c>
      <c r="G52" s="42" t="s">
        <v>145</v>
      </c>
      <c r="H52" s="48">
        <v>110</v>
      </c>
      <c r="I52" s="63">
        <f t="shared" si="1"/>
        <v>60.5</v>
      </c>
    </row>
    <row r="53" spans="1:9" s="50" customFormat="1" ht="20.25">
      <c r="A53" s="33">
        <v>48</v>
      </c>
      <c r="B53" s="42" t="s">
        <v>235</v>
      </c>
      <c r="C53" s="33">
        <v>12</v>
      </c>
      <c r="D53" s="13" t="s">
        <v>309</v>
      </c>
      <c r="E53" s="41" t="s">
        <v>310</v>
      </c>
      <c r="F53" s="70" t="s">
        <v>311</v>
      </c>
      <c r="G53" s="42" t="s">
        <v>221</v>
      </c>
      <c r="H53" s="48">
        <v>260</v>
      </c>
      <c r="I53" s="63">
        <f t="shared" si="1"/>
        <v>143</v>
      </c>
    </row>
    <row r="54" spans="1:9" s="72" customFormat="1" ht="21">
      <c r="A54" s="109" t="s">
        <v>522</v>
      </c>
      <c r="B54" s="110"/>
      <c r="C54" s="110"/>
      <c r="D54" s="110"/>
      <c r="E54" s="110"/>
      <c r="F54" s="110"/>
      <c r="G54" s="111"/>
      <c r="H54" s="71">
        <f>SUM(H42:H53)</f>
        <v>1505</v>
      </c>
      <c r="I54" s="71">
        <f>SUM(I42:I53)</f>
        <v>827.75</v>
      </c>
    </row>
    <row r="55" spans="1:9" ht="60.75">
      <c r="A55" s="101">
        <v>49</v>
      </c>
      <c r="B55" s="11" t="s">
        <v>394</v>
      </c>
      <c r="C55" s="59">
        <v>1</v>
      </c>
      <c r="D55" s="11" t="s">
        <v>398</v>
      </c>
      <c r="E55" s="16" t="s">
        <v>538</v>
      </c>
      <c r="F55" s="60" t="s">
        <v>399</v>
      </c>
      <c r="G55" s="12" t="s">
        <v>221</v>
      </c>
      <c r="H55" s="61">
        <v>80</v>
      </c>
      <c r="I55" s="26">
        <f t="shared" ref="I55:I56" si="2">H55-(H55*0/100)</f>
        <v>80</v>
      </c>
    </row>
    <row r="56" spans="1:9" ht="60.75">
      <c r="A56" s="101">
        <v>50</v>
      </c>
      <c r="B56" s="11" t="s">
        <v>394</v>
      </c>
      <c r="C56" s="59">
        <v>2</v>
      </c>
      <c r="D56" s="11" t="s">
        <v>400</v>
      </c>
      <c r="E56" s="16" t="s">
        <v>401</v>
      </c>
      <c r="F56" s="60" t="s">
        <v>402</v>
      </c>
      <c r="G56" s="12" t="s">
        <v>221</v>
      </c>
      <c r="H56" s="61">
        <v>260</v>
      </c>
      <c r="I56" s="26">
        <f t="shared" si="2"/>
        <v>260</v>
      </c>
    </row>
    <row r="57" spans="1:9" ht="21">
      <c r="A57" s="119" t="s">
        <v>521</v>
      </c>
      <c r="B57" s="120"/>
      <c r="C57" s="120"/>
      <c r="D57" s="120"/>
      <c r="E57" s="120"/>
      <c r="F57" s="120"/>
      <c r="G57" s="120"/>
      <c r="H57" s="71">
        <f>SUM(H55:H56)</f>
        <v>340</v>
      </c>
      <c r="I57" s="71">
        <f>SUM(I55:I56)</f>
        <v>340</v>
      </c>
    </row>
  </sheetData>
  <mergeCells count="6">
    <mergeCell ref="G1:I1"/>
    <mergeCell ref="A57:G57"/>
    <mergeCell ref="A3:I3"/>
    <mergeCell ref="A2:I2"/>
    <mergeCell ref="A41:G41"/>
    <mergeCell ref="A54:G54"/>
  </mergeCells>
  <conditionalFormatting sqref="F34">
    <cfRule type="duplicateValues" dxfId="13" priority="15"/>
  </conditionalFormatting>
  <conditionalFormatting sqref="F39">
    <cfRule type="duplicateValues" dxfId="12" priority="14"/>
  </conditionalFormatting>
  <conditionalFormatting sqref="E53:F53">
    <cfRule type="duplicateValues" dxfId="11" priority="12"/>
  </conditionalFormatting>
  <conditionalFormatting sqref="D58:F1048576 E47:F47 F16:F17 E22:F23 E30:F31 F34:F35 F38:F39 F51 F44 E53:F53 D5:D40 D42:D53">
    <cfRule type="duplicateValues" dxfId="10" priority="19"/>
  </conditionalFormatting>
  <conditionalFormatting sqref="E55:F55">
    <cfRule type="duplicateValues" dxfId="9" priority="3"/>
  </conditionalFormatting>
  <conditionalFormatting sqref="D55:F55">
    <cfRule type="duplicateValues" dxfId="8" priority="4"/>
  </conditionalFormatting>
  <conditionalFormatting sqref="E56:F56">
    <cfRule type="duplicateValues" dxfId="7" priority="1"/>
  </conditionalFormatting>
  <conditionalFormatting sqref="D56:F56">
    <cfRule type="duplicateValues" dxfId="6" priority="2"/>
  </conditionalFormatting>
  <printOptions horizontalCentered="1"/>
  <pageMargins left="0.51181102362204722" right="0.51181102362204722" top="0.35433070866141736" bottom="0.55118110236220474" header="0.31496062992125984" footer="0.31496062992125984"/>
  <pageSetup paperSize="9" scale="89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I30"/>
  <sheetViews>
    <sheetView view="pageBreakPreview" zoomScaleSheetLayoutView="100" workbookViewId="0">
      <selection sqref="A1:A1048576"/>
    </sheetView>
  </sheetViews>
  <sheetFormatPr defaultRowHeight="20.100000000000001" customHeight="1"/>
  <cols>
    <col min="1" max="1" width="6.7109375" style="20" bestFit="1" customWidth="1"/>
    <col min="2" max="2" width="15.28515625" style="77" bestFit="1" customWidth="1"/>
    <col min="3" max="3" width="7.140625" style="17" bestFit="1" customWidth="1"/>
    <col min="4" max="4" width="47.140625" style="24" customWidth="1"/>
    <col min="5" max="5" width="27.5703125" style="8" bestFit="1" customWidth="1"/>
    <col min="6" max="6" width="19.5703125" style="3" bestFit="1" customWidth="1"/>
    <col min="7" max="7" width="8.5703125" style="3" bestFit="1" customWidth="1"/>
    <col min="8" max="8" width="10.85546875" style="17" bestFit="1" customWidth="1"/>
    <col min="9" max="9" width="14.28515625" style="20" customWidth="1"/>
    <col min="10" max="16384" width="9.140625" style="20"/>
  </cols>
  <sheetData>
    <row r="1" spans="1:9" ht="20.100000000000001" customHeight="1">
      <c r="B1" s="32"/>
      <c r="C1" s="20"/>
      <c r="D1" s="21"/>
      <c r="E1" s="98" t="s">
        <v>535</v>
      </c>
      <c r="F1" s="22"/>
      <c r="G1" s="114" t="s">
        <v>534</v>
      </c>
      <c r="H1" s="114"/>
      <c r="I1" s="114"/>
    </row>
    <row r="2" spans="1:9" ht="20.100000000000001" customHeight="1">
      <c r="A2" s="105"/>
      <c r="B2" s="105"/>
      <c r="C2" s="105"/>
      <c r="D2" s="105"/>
      <c r="E2" s="105"/>
      <c r="F2" s="105"/>
      <c r="G2" s="105"/>
      <c r="H2" s="105"/>
      <c r="I2" s="105"/>
    </row>
    <row r="3" spans="1:9" ht="20.100000000000001" customHeight="1">
      <c r="A3" s="123"/>
      <c r="B3" s="123"/>
      <c r="C3" s="123"/>
      <c r="D3" s="123"/>
      <c r="E3" s="123"/>
      <c r="F3" s="123"/>
      <c r="G3" s="123"/>
      <c r="H3" s="123"/>
      <c r="I3" s="123"/>
    </row>
    <row r="4" spans="1:9" s="92" customFormat="1" ht="49.5">
      <c r="A4" s="90" t="s">
        <v>514</v>
      </c>
      <c r="B4" s="90" t="s">
        <v>0</v>
      </c>
      <c r="C4" s="90" t="s">
        <v>514</v>
      </c>
      <c r="D4" s="91" t="s">
        <v>3</v>
      </c>
      <c r="E4" s="90" t="s">
        <v>1</v>
      </c>
      <c r="F4" s="91" t="s">
        <v>515</v>
      </c>
      <c r="G4" s="90" t="s">
        <v>2</v>
      </c>
      <c r="H4" s="90" t="s">
        <v>403</v>
      </c>
      <c r="I4" s="90" t="s">
        <v>404</v>
      </c>
    </row>
    <row r="5" spans="1:9" s="50" customFormat="1" ht="16.5">
      <c r="A5" s="33">
        <v>1</v>
      </c>
      <c r="B5" s="62" t="s">
        <v>69</v>
      </c>
      <c r="C5" s="62">
        <v>1</v>
      </c>
      <c r="D5" s="66" t="s">
        <v>334</v>
      </c>
      <c r="E5" s="66" t="s">
        <v>335</v>
      </c>
      <c r="F5" s="62">
        <v>9354910494</v>
      </c>
      <c r="G5" s="62" t="s">
        <v>42</v>
      </c>
      <c r="H5" s="63">
        <v>275</v>
      </c>
      <c r="I5" s="63">
        <f t="shared" ref="I5:I23" si="0">H5-(H5*25/100)</f>
        <v>206.25</v>
      </c>
    </row>
    <row r="6" spans="1:9" s="50" customFormat="1" ht="20.25">
      <c r="A6" s="33">
        <v>2</v>
      </c>
      <c r="B6" s="62" t="s">
        <v>69</v>
      </c>
      <c r="C6" s="62">
        <v>2</v>
      </c>
      <c r="D6" s="13" t="s">
        <v>336</v>
      </c>
      <c r="E6" s="13" t="s">
        <v>337</v>
      </c>
      <c r="F6" s="62">
        <v>8123750682</v>
      </c>
      <c r="G6" s="78" t="s">
        <v>145</v>
      </c>
      <c r="H6" s="63">
        <v>90</v>
      </c>
      <c r="I6" s="63">
        <f t="shared" si="0"/>
        <v>67.5</v>
      </c>
    </row>
    <row r="7" spans="1:9" s="50" customFormat="1" ht="20.25">
      <c r="A7" s="33">
        <v>3</v>
      </c>
      <c r="B7" s="62" t="s">
        <v>69</v>
      </c>
      <c r="C7" s="62">
        <v>3</v>
      </c>
      <c r="D7" s="13" t="s">
        <v>340</v>
      </c>
      <c r="E7" s="13" t="s">
        <v>341</v>
      </c>
      <c r="F7" s="62">
        <v>8123756264</v>
      </c>
      <c r="G7" s="78" t="s">
        <v>145</v>
      </c>
      <c r="H7" s="63">
        <v>145</v>
      </c>
      <c r="I7" s="63">
        <f t="shared" si="0"/>
        <v>108.75</v>
      </c>
    </row>
    <row r="8" spans="1:9" s="50" customFormat="1" ht="16.5">
      <c r="A8" s="33">
        <v>4</v>
      </c>
      <c r="B8" s="62" t="s">
        <v>69</v>
      </c>
      <c r="C8" s="62">
        <v>4</v>
      </c>
      <c r="D8" s="66" t="s">
        <v>346</v>
      </c>
      <c r="E8" s="66" t="s">
        <v>347</v>
      </c>
      <c r="F8" s="62">
        <v>8123799858</v>
      </c>
      <c r="G8" s="62" t="s">
        <v>42</v>
      </c>
      <c r="H8" s="63">
        <v>365</v>
      </c>
      <c r="I8" s="63">
        <f t="shared" si="0"/>
        <v>273.75</v>
      </c>
    </row>
    <row r="9" spans="1:9" s="50" customFormat="1" ht="20.25">
      <c r="A9" s="33">
        <v>5</v>
      </c>
      <c r="B9" s="62" t="s">
        <v>69</v>
      </c>
      <c r="C9" s="62">
        <v>5</v>
      </c>
      <c r="D9" s="66" t="s">
        <v>348</v>
      </c>
      <c r="E9" s="13"/>
      <c r="F9" s="62">
        <v>8123721750</v>
      </c>
      <c r="G9" s="78" t="s">
        <v>182</v>
      </c>
      <c r="H9" s="63">
        <v>90</v>
      </c>
      <c r="I9" s="63">
        <f t="shared" si="0"/>
        <v>67.5</v>
      </c>
    </row>
    <row r="10" spans="1:9" s="50" customFormat="1" ht="16.5">
      <c r="A10" s="33">
        <v>6</v>
      </c>
      <c r="B10" s="62" t="s">
        <v>69</v>
      </c>
      <c r="C10" s="62">
        <v>6</v>
      </c>
      <c r="D10" s="66" t="s">
        <v>349</v>
      </c>
      <c r="E10" s="79"/>
      <c r="F10" s="62">
        <v>8123716091</v>
      </c>
      <c r="G10" s="78" t="s">
        <v>182</v>
      </c>
      <c r="H10" s="63">
        <v>90</v>
      </c>
      <c r="I10" s="63">
        <f t="shared" si="0"/>
        <v>67.5</v>
      </c>
    </row>
    <row r="11" spans="1:9" s="50" customFormat="1" ht="20.25">
      <c r="A11" s="33">
        <v>7</v>
      </c>
      <c r="B11" s="62" t="s">
        <v>69</v>
      </c>
      <c r="C11" s="62">
        <v>7</v>
      </c>
      <c r="D11" s="13" t="s">
        <v>350</v>
      </c>
      <c r="E11" s="13" t="s">
        <v>351</v>
      </c>
      <c r="F11" s="62">
        <v>9354911026</v>
      </c>
      <c r="G11" s="78" t="s">
        <v>145</v>
      </c>
      <c r="H11" s="63">
        <v>210</v>
      </c>
      <c r="I11" s="63">
        <f t="shared" si="0"/>
        <v>157.5</v>
      </c>
    </row>
    <row r="12" spans="1:9" s="50" customFormat="1" ht="20.25">
      <c r="A12" s="33">
        <v>8</v>
      </c>
      <c r="B12" s="62" t="s">
        <v>69</v>
      </c>
      <c r="C12" s="62">
        <v>8</v>
      </c>
      <c r="D12" s="79" t="s">
        <v>354</v>
      </c>
      <c r="E12" s="13" t="s">
        <v>355</v>
      </c>
      <c r="F12" s="62">
        <v>8123715377</v>
      </c>
      <c r="G12" s="78" t="s">
        <v>145</v>
      </c>
      <c r="H12" s="63">
        <v>200</v>
      </c>
      <c r="I12" s="63">
        <f t="shared" si="0"/>
        <v>150</v>
      </c>
    </row>
    <row r="13" spans="1:9" s="50" customFormat="1" ht="20.25">
      <c r="A13" s="33">
        <v>9</v>
      </c>
      <c r="B13" s="62" t="s">
        <v>69</v>
      </c>
      <c r="C13" s="62">
        <v>9</v>
      </c>
      <c r="D13" s="66" t="s">
        <v>358</v>
      </c>
      <c r="E13" s="13"/>
      <c r="F13" s="62">
        <v>8123734675</v>
      </c>
      <c r="G13" s="78" t="s">
        <v>182</v>
      </c>
      <c r="H13" s="63">
        <v>130</v>
      </c>
      <c r="I13" s="63">
        <f t="shared" si="0"/>
        <v>97.5</v>
      </c>
    </row>
    <row r="14" spans="1:9" s="50" customFormat="1" ht="20.25">
      <c r="A14" s="33">
        <v>10</v>
      </c>
      <c r="B14" s="62" t="s">
        <v>69</v>
      </c>
      <c r="C14" s="62">
        <v>10</v>
      </c>
      <c r="D14" s="13" t="s">
        <v>359</v>
      </c>
      <c r="E14" s="13" t="s">
        <v>360</v>
      </c>
      <c r="F14" s="62">
        <v>8123781471</v>
      </c>
      <c r="G14" s="78" t="s">
        <v>145</v>
      </c>
      <c r="H14" s="63">
        <v>130</v>
      </c>
      <c r="I14" s="63">
        <f t="shared" si="0"/>
        <v>97.5</v>
      </c>
    </row>
    <row r="15" spans="1:9" ht="20.25">
      <c r="A15" s="33">
        <v>11</v>
      </c>
      <c r="B15" s="62" t="s">
        <v>69</v>
      </c>
      <c r="C15" s="62">
        <v>11</v>
      </c>
      <c r="D15" s="13" t="s">
        <v>361</v>
      </c>
      <c r="E15" s="13" t="s">
        <v>362</v>
      </c>
      <c r="F15" s="62">
        <v>8123733838</v>
      </c>
      <c r="G15" s="78" t="s">
        <v>145</v>
      </c>
      <c r="H15" s="63">
        <v>50</v>
      </c>
      <c r="I15" s="63">
        <f t="shared" si="0"/>
        <v>37.5</v>
      </c>
    </row>
    <row r="16" spans="1:9" ht="20.25">
      <c r="A16" s="33">
        <v>12</v>
      </c>
      <c r="B16" s="62" t="s">
        <v>69</v>
      </c>
      <c r="C16" s="62">
        <v>12</v>
      </c>
      <c r="D16" s="13" t="s">
        <v>363</v>
      </c>
      <c r="E16" s="13" t="s">
        <v>364</v>
      </c>
      <c r="F16" s="62">
        <v>9354911316</v>
      </c>
      <c r="G16" s="78" t="s">
        <v>145</v>
      </c>
      <c r="H16" s="63">
        <v>115</v>
      </c>
      <c r="I16" s="63">
        <f t="shared" si="0"/>
        <v>86.25</v>
      </c>
    </row>
    <row r="17" spans="1:9" ht="20.25">
      <c r="A17" s="33">
        <v>13</v>
      </c>
      <c r="B17" s="62" t="s">
        <v>69</v>
      </c>
      <c r="C17" s="62">
        <v>13</v>
      </c>
      <c r="D17" s="13" t="s">
        <v>365</v>
      </c>
      <c r="E17" s="13" t="s">
        <v>366</v>
      </c>
      <c r="F17" s="62">
        <v>8123734392</v>
      </c>
      <c r="G17" s="78" t="s">
        <v>145</v>
      </c>
      <c r="H17" s="63">
        <v>85</v>
      </c>
      <c r="I17" s="63">
        <f t="shared" si="0"/>
        <v>63.75</v>
      </c>
    </row>
    <row r="18" spans="1:9" ht="20.25">
      <c r="A18" s="33">
        <v>14</v>
      </c>
      <c r="B18" s="62" t="s">
        <v>69</v>
      </c>
      <c r="C18" s="62">
        <v>14</v>
      </c>
      <c r="D18" s="13" t="s">
        <v>367</v>
      </c>
      <c r="E18" s="13" t="s">
        <v>368</v>
      </c>
      <c r="F18" s="62">
        <v>8123735344</v>
      </c>
      <c r="G18" s="78" t="s">
        <v>145</v>
      </c>
      <c r="H18" s="63">
        <v>50</v>
      </c>
      <c r="I18" s="63">
        <f t="shared" si="0"/>
        <v>37.5</v>
      </c>
    </row>
    <row r="19" spans="1:9" ht="40.5">
      <c r="A19" s="33">
        <v>15</v>
      </c>
      <c r="B19" s="62" t="s">
        <v>69</v>
      </c>
      <c r="C19" s="62">
        <v>15</v>
      </c>
      <c r="D19" s="13" t="s">
        <v>371</v>
      </c>
      <c r="E19" s="65" t="s">
        <v>372</v>
      </c>
      <c r="F19" s="62">
        <v>8123717494</v>
      </c>
      <c r="G19" s="78" t="s">
        <v>145</v>
      </c>
      <c r="H19" s="63">
        <v>105</v>
      </c>
      <c r="I19" s="63">
        <f t="shared" si="0"/>
        <v>78.75</v>
      </c>
    </row>
    <row r="20" spans="1:9" ht="20.25">
      <c r="A20" s="33">
        <v>16</v>
      </c>
      <c r="B20" s="62" t="s">
        <v>69</v>
      </c>
      <c r="C20" s="62">
        <v>16</v>
      </c>
      <c r="D20" s="13" t="s">
        <v>375</v>
      </c>
      <c r="E20" s="13" t="s">
        <v>376</v>
      </c>
      <c r="F20" s="62">
        <v>8123788142</v>
      </c>
      <c r="G20" s="78" t="s">
        <v>145</v>
      </c>
      <c r="H20" s="63">
        <v>130</v>
      </c>
      <c r="I20" s="63">
        <f t="shared" si="0"/>
        <v>97.5</v>
      </c>
    </row>
    <row r="21" spans="1:9" ht="20.25">
      <c r="A21" s="33">
        <v>17</v>
      </c>
      <c r="B21" s="62" t="s">
        <v>69</v>
      </c>
      <c r="C21" s="62">
        <v>17</v>
      </c>
      <c r="D21" s="13" t="s">
        <v>378</v>
      </c>
      <c r="E21" s="13" t="s">
        <v>379</v>
      </c>
      <c r="F21" s="62">
        <v>8123735832</v>
      </c>
      <c r="G21" s="78" t="s">
        <v>145</v>
      </c>
      <c r="H21" s="63">
        <v>165</v>
      </c>
      <c r="I21" s="63">
        <f t="shared" si="0"/>
        <v>123.75</v>
      </c>
    </row>
    <row r="22" spans="1:9" ht="40.5">
      <c r="A22" s="33">
        <v>18</v>
      </c>
      <c r="B22" s="62" t="s">
        <v>69</v>
      </c>
      <c r="C22" s="62">
        <v>18</v>
      </c>
      <c r="D22" s="13" t="s">
        <v>382</v>
      </c>
      <c r="E22" s="13" t="s">
        <v>383</v>
      </c>
      <c r="F22" s="62">
        <v>8123719139</v>
      </c>
      <c r="G22" s="78" t="s">
        <v>145</v>
      </c>
      <c r="H22" s="63">
        <v>250</v>
      </c>
      <c r="I22" s="63">
        <f t="shared" si="0"/>
        <v>187.5</v>
      </c>
    </row>
    <row r="23" spans="1:9" ht="20.25">
      <c r="A23" s="33">
        <v>19</v>
      </c>
      <c r="B23" s="62" t="s">
        <v>69</v>
      </c>
      <c r="C23" s="62">
        <v>19</v>
      </c>
      <c r="D23" s="13" t="s">
        <v>517</v>
      </c>
      <c r="E23" s="13" t="s">
        <v>377</v>
      </c>
      <c r="F23" s="62">
        <v>8123771182</v>
      </c>
      <c r="G23" s="78" t="s">
        <v>145</v>
      </c>
      <c r="H23" s="63">
        <v>140</v>
      </c>
      <c r="I23" s="63">
        <f t="shared" si="0"/>
        <v>105</v>
      </c>
    </row>
    <row r="24" spans="1:9" ht="21">
      <c r="A24" s="109" t="s">
        <v>520</v>
      </c>
      <c r="B24" s="110"/>
      <c r="C24" s="110"/>
      <c r="D24" s="110"/>
      <c r="E24" s="110"/>
      <c r="F24" s="110"/>
      <c r="G24" s="111"/>
      <c r="H24" s="68">
        <f>SUM(H5:H23)</f>
        <v>2815</v>
      </c>
      <c r="I24" s="68">
        <f>SUM(I5:I23)</f>
        <v>2111.25</v>
      </c>
    </row>
    <row r="25" spans="1:9" ht="29.25" customHeight="1">
      <c r="A25" s="33">
        <v>20</v>
      </c>
      <c r="B25" s="42" t="s">
        <v>235</v>
      </c>
      <c r="C25" s="33">
        <v>1</v>
      </c>
      <c r="D25" s="13" t="s">
        <v>518</v>
      </c>
      <c r="E25" s="13" t="s">
        <v>315</v>
      </c>
      <c r="F25" s="47" t="s">
        <v>316</v>
      </c>
      <c r="G25" s="42" t="s">
        <v>145</v>
      </c>
      <c r="H25" s="48">
        <v>195</v>
      </c>
      <c r="I25" s="63">
        <f t="shared" ref="I25:I28" si="1">H25-(H25*45/100)</f>
        <v>107.25</v>
      </c>
    </row>
    <row r="26" spans="1:9" ht="29.25" customHeight="1">
      <c r="A26" s="33">
        <v>21</v>
      </c>
      <c r="B26" s="42" t="s">
        <v>235</v>
      </c>
      <c r="C26" s="33">
        <v>2</v>
      </c>
      <c r="D26" s="13" t="s">
        <v>318</v>
      </c>
      <c r="E26" s="13" t="s">
        <v>319</v>
      </c>
      <c r="F26" s="47" t="s">
        <v>320</v>
      </c>
      <c r="G26" s="42" t="s">
        <v>145</v>
      </c>
      <c r="H26" s="48">
        <v>190</v>
      </c>
      <c r="I26" s="63">
        <f t="shared" si="1"/>
        <v>104.5</v>
      </c>
    </row>
    <row r="27" spans="1:9" ht="29.25" customHeight="1">
      <c r="A27" s="33">
        <v>22</v>
      </c>
      <c r="B27" s="42" t="s">
        <v>235</v>
      </c>
      <c r="C27" s="33">
        <v>3</v>
      </c>
      <c r="D27" s="13" t="s">
        <v>321</v>
      </c>
      <c r="E27" s="13" t="s">
        <v>322</v>
      </c>
      <c r="F27" s="47" t="s">
        <v>323</v>
      </c>
      <c r="G27" s="42" t="s">
        <v>145</v>
      </c>
      <c r="H27" s="48">
        <v>135</v>
      </c>
      <c r="I27" s="63">
        <f t="shared" si="1"/>
        <v>74.25</v>
      </c>
    </row>
    <row r="28" spans="1:9" ht="29.25" customHeight="1">
      <c r="A28" s="33">
        <v>23</v>
      </c>
      <c r="B28" s="42" t="s">
        <v>235</v>
      </c>
      <c r="C28" s="33">
        <v>4</v>
      </c>
      <c r="D28" s="13" t="s">
        <v>329</v>
      </c>
      <c r="E28" s="13" t="s">
        <v>330</v>
      </c>
      <c r="F28" s="47" t="s">
        <v>331</v>
      </c>
      <c r="G28" s="42" t="s">
        <v>145</v>
      </c>
      <c r="H28" s="48">
        <v>165</v>
      </c>
      <c r="I28" s="63">
        <f t="shared" si="1"/>
        <v>90.75</v>
      </c>
    </row>
    <row r="29" spans="1:9" ht="20.100000000000001" customHeight="1">
      <c r="A29" s="109" t="s">
        <v>522</v>
      </c>
      <c r="B29" s="110"/>
      <c r="C29" s="110"/>
      <c r="D29" s="110"/>
      <c r="E29" s="110"/>
      <c r="F29" s="110"/>
      <c r="G29" s="111"/>
      <c r="H29" s="40">
        <f>SUM(H25:H28)</f>
        <v>685</v>
      </c>
      <c r="I29" s="40">
        <f>SUM(I25:I28)</f>
        <v>376.75</v>
      </c>
    </row>
    <row r="30" spans="1:9" ht="20.100000000000001" customHeight="1">
      <c r="I30" s="97">
        <f>I24+I29</f>
        <v>2488</v>
      </c>
    </row>
  </sheetData>
  <sortState ref="C5:I23">
    <sortCondition ref="C5:C23"/>
  </sortState>
  <mergeCells count="5">
    <mergeCell ref="A24:G24"/>
    <mergeCell ref="A29:G29"/>
    <mergeCell ref="A2:I2"/>
    <mergeCell ref="A3:I3"/>
    <mergeCell ref="G1:I1"/>
  </mergeCells>
  <conditionalFormatting sqref="D30:F1048576">
    <cfRule type="duplicateValues" dxfId="5" priority="56"/>
  </conditionalFormatting>
  <conditionalFormatting sqref="F14">
    <cfRule type="duplicateValues" dxfId="4" priority="2"/>
  </conditionalFormatting>
  <conditionalFormatting sqref="F28 E7:F7 E9:F9 E13:F13 F14 F21 D5:D23 D25:D28">
    <cfRule type="duplicateValues" dxfId="3" priority="57"/>
  </conditionalFormatting>
  <printOptions horizontalCentered="1"/>
  <pageMargins left="0.51181102362204722" right="0.51181102362204722" top="0.35433070866141736" bottom="0.35433070866141736" header="0.31496062992125984" footer="0.31496062992125984"/>
  <pageSetup paperSize="9" scale="85" orientation="landscape" r:id="rId1"/>
  <headerFooter>
    <oddFooter>Page &amp;P of &amp;N</oddFooter>
  </headerFooter>
  <rowBreaks count="1" manualBreakCount="1">
    <brk id="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I44"/>
  <sheetViews>
    <sheetView tabSelected="1" view="pageBreakPreview" zoomScaleSheetLayoutView="100" workbookViewId="0">
      <selection sqref="A1:A1048576"/>
    </sheetView>
  </sheetViews>
  <sheetFormatPr defaultRowHeight="20.100000000000001" customHeight="1"/>
  <cols>
    <col min="1" max="1" width="6.7109375" style="20" bestFit="1" customWidth="1"/>
    <col min="2" max="2" width="15.28515625" style="77" bestFit="1" customWidth="1"/>
    <col min="3" max="3" width="7.140625" style="17" bestFit="1" customWidth="1"/>
    <col min="4" max="4" width="48" style="24" customWidth="1"/>
    <col min="5" max="5" width="27.5703125" style="8" bestFit="1" customWidth="1"/>
    <col min="6" max="6" width="19.5703125" style="3" bestFit="1" customWidth="1"/>
    <col min="7" max="7" width="8.5703125" style="3" bestFit="1" customWidth="1"/>
    <col min="8" max="8" width="10.85546875" style="17" bestFit="1" customWidth="1"/>
    <col min="9" max="9" width="14.28515625" style="20" customWidth="1"/>
    <col min="10" max="16384" width="9.140625" style="20"/>
  </cols>
  <sheetData>
    <row r="1" spans="1:9" ht="20.100000000000001" customHeight="1">
      <c r="B1" s="32"/>
      <c r="C1" s="20"/>
      <c r="D1" s="21"/>
      <c r="E1" s="100" t="s">
        <v>536</v>
      </c>
      <c r="F1" s="22"/>
      <c r="G1" s="114" t="s">
        <v>537</v>
      </c>
      <c r="H1" s="114"/>
      <c r="I1" s="114"/>
    </row>
    <row r="2" spans="1:9" ht="20.100000000000001" customHeight="1">
      <c r="A2" s="105"/>
      <c r="B2" s="105"/>
      <c r="C2" s="105"/>
      <c r="D2" s="105"/>
      <c r="E2" s="105"/>
      <c r="F2" s="105"/>
      <c r="G2" s="105"/>
      <c r="H2" s="105"/>
      <c r="I2" s="105"/>
    </row>
    <row r="3" spans="1:9" ht="20.100000000000001" customHeight="1">
      <c r="A3" s="123"/>
      <c r="B3" s="123"/>
      <c r="C3" s="123"/>
      <c r="D3" s="123"/>
      <c r="E3" s="123"/>
      <c r="F3" s="123"/>
      <c r="G3" s="123"/>
      <c r="H3" s="123"/>
      <c r="I3" s="123"/>
    </row>
    <row r="4" spans="1:9" s="92" customFormat="1" ht="49.5">
      <c r="A4" s="90" t="s">
        <v>514</v>
      </c>
      <c r="B4" s="90" t="s">
        <v>0</v>
      </c>
      <c r="C4" s="90" t="s">
        <v>514</v>
      </c>
      <c r="D4" s="91" t="s">
        <v>3</v>
      </c>
      <c r="E4" s="90" t="s">
        <v>1</v>
      </c>
      <c r="F4" s="91" t="s">
        <v>515</v>
      </c>
      <c r="G4" s="90" t="s">
        <v>2</v>
      </c>
      <c r="H4" s="90" t="s">
        <v>403</v>
      </c>
      <c r="I4" s="90" t="s">
        <v>404</v>
      </c>
    </row>
    <row r="5" spans="1:9" s="50" customFormat="1" ht="26.25" customHeight="1">
      <c r="A5" s="33">
        <v>1</v>
      </c>
      <c r="B5" s="62" t="s">
        <v>69</v>
      </c>
      <c r="C5" s="62">
        <v>1</v>
      </c>
      <c r="D5" s="13" t="s">
        <v>332</v>
      </c>
      <c r="E5" s="13" t="s">
        <v>333</v>
      </c>
      <c r="F5" s="62">
        <v>8123792774</v>
      </c>
      <c r="G5" s="78" t="s">
        <v>145</v>
      </c>
      <c r="H5" s="63">
        <v>410</v>
      </c>
      <c r="I5" s="63">
        <f t="shared" ref="I5:I27" si="0">H5-(H5*25/100)</f>
        <v>307.5</v>
      </c>
    </row>
    <row r="6" spans="1:9" s="50" customFormat="1" ht="22.5" customHeight="1">
      <c r="A6" s="33">
        <v>2</v>
      </c>
      <c r="B6" s="62" t="s">
        <v>69</v>
      </c>
      <c r="C6" s="62">
        <v>2</v>
      </c>
      <c r="D6" s="66" t="s">
        <v>334</v>
      </c>
      <c r="E6" s="66" t="s">
        <v>335</v>
      </c>
      <c r="F6" s="62">
        <v>9354910494</v>
      </c>
      <c r="G6" s="62" t="s">
        <v>42</v>
      </c>
      <c r="H6" s="63">
        <v>275</v>
      </c>
      <c r="I6" s="63">
        <f t="shared" si="0"/>
        <v>206.25</v>
      </c>
    </row>
    <row r="7" spans="1:9" s="50" customFormat="1" ht="27" customHeight="1">
      <c r="A7" s="33">
        <v>3</v>
      </c>
      <c r="B7" s="62" t="s">
        <v>69</v>
      </c>
      <c r="C7" s="62">
        <v>3</v>
      </c>
      <c r="D7" s="13" t="s">
        <v>336</v>
      </c>
      <c r="E7" s="13" t="s">
        <v>337</v>
      </c>
      <c r="F7" s="62">
        <v>8123750682</v>
      </c>
      <c r="G7" s="78" t="s">
        <v>145</v>
      </c>
      <c r="H7" s="63">
        <v>90</v>
      </c>
      <c r="I7" s="63">
        <f t="shared" si="0"/>
        <v>67.5</v>
      </c>
    </row>
    <row r="8" spans="1:9" s="50" customFormat="1" ht="22.5" customHeight="1">
      <c r="A8" s="33">
        <v>4</v>
      </c>
      <c r="B8" s="62" t="s">
        <v>69</v>
      </c>
      <c r="C8" s="62">
        <v>4</v>
      </c>
      <c r="D8" s="66" t="s">
        <v>338</v>
      </c>
      <c r="E8" s="66" t="s">
        <v>339</v>
      </c>
      <c r="F8" s="62">
        <v>8123799865</v>
      </c>
      <c r="G8" s="62" t="s">
        <v>42</v>
      </c>
      <c r="H8" s="63">
        <v>285</v>
      </c>
      <c r="I8" s="63">
        <f t="shared" si="0"/>
        <v>213.75</v>
      </c>
    </row>
    <row r="9" spans="1:9" s="50" customFormat="1" ht="24.75" customHeight="1">
      <c r="A9" s="33">
        <v>5</v>
      </c>
      <c r="B9" s="62" t="s">
        <v>69</v>
      </c>
      <c r="C9" s="62">
        <v>5</v>
      </c>
      <c r="D9" s="13" t="s">
        <v>340</v>
      </c>
      <c r="E9" s="13" t="s">
        <v>341</v>
      </c>
      <c r="F9" s="62">
        <v>8123756264</v>
      </c>
      <c r="G9" s="78" t="s">
        <v>145</v>
      </c>
      <c r="H9" s="63">
        <v>145</v>
      </c>
      <c r="I9" s="63">
        <f t="shared" si="0"/>
        <v>108.75</v>
      </c>
    </row>
    <row r="10" spans="1:9" s="50" customFormat="1" ht="24.75" customHeight="1">
      <c r="A10" s="33">
        <v>6</v>
      </c>
      <c r="B10" s="62" t="s">
        <v>69</v>
      </c>
      <c r="C10" s="62">
        <v>6</v>
      </c>
      <c r="D10" s="13" t="s">
        <v>342</v>
      </c>
      <c r="E10" s="13" t="s">
        <v>343</v>
      </c>
      <c r="F10" s="62">
        <v>8123792651</v>
      </c>
      <c r="G10" s="78" t="s">
        <v>145</v>
      </c>
      <c r="H10" s="63">
        <v>275</v>
      </c>
      <c r="I10" s="63">
        <f t="shared" si="0"/>
        <v>206.25</v>
      </c>
    </row>
    <row r="11" spans="1:9" s="50" customFormat="1" ht="21.75" customHeight="1">
      <c r="A11" s="33">
        <v>7</v>
      </c>
      <c r="B11" s="62" t="s">
        <v>69</v>
      </c>
      <c r="C11" s="62">
        <v>7</v>
      </c>
      <c r="D11" s="66" t="s">
        <v>344</v>
      </c>
      <c r="E11" s="66" t="s">
        <v>345</v>
      </c>
      <c r="F11" s="62">
        <v>9354911767</v>
      </c>
      <c r="G11" s="62" t="s">
        <v>42</v>
      </c>
      <c r="H11" s="63">
        <v>205</v>
      </c>
      <c r="I11" s="63">
        <f t="shared" si="0"/>
        <v>153.75</v>
      </c>
    </row>
    <row r="12" spans="1:9" s="50" customFormat="1" ht="24" customHeight="1">
      <c r="A12" s="33">
        <v>8</v>
      </c>
      <c r="B12" s="62" t="s">
        <v>69</v>
      </c>
      <c r="C12" s="62">
        <v>8</v>
      </c>
      <c r="D12" s="66" t="s">
        <v>346</v>
      </c>
      <c r="E12" s="66" t="s">
        <v>347</v>
      </c>
      <c r="F12" s="62">
        <v>8123799858</v>
      </c>
      <c r="G12" s="62" t="s">
        <v>42</v>
      </c>
      <c r="H12" s="63">
        <v>365</v>
      </c>
      <c r="I12" s="63">
        <f t="shared" si="0"/>
        <v>273.75</v>
      </c>
    </row>
    <row r="13" spans="1:9" s="50" customFormat="1" ht="24" customHeight="1">
      <c r="A13" s="33">
        <v>9</v>
      </c>
      <c r="B13" s="62" t="s">
        <v>69</v>
      </c>
      <c r="C13" s="62">
        <v>9</v>
      </c>
      <c r="D13" s="66" t="s">
        <v>348</v>
      </c>
      <c r="E13" s="13"/>
      <c r="F13" s="62">
        <v>8123721750</v>
      </c>
      <c r="G13" s="78" t="s">
        <v>182</v>
      </c>
      <c r="H13" s="63">
        <v>90</v>
      </c>
      <c r="I13" s="63">
        <f t="shared" si="0"/>
        <v>67.5</v>
      </c>
    </row>
    <row r="14" spans="1:9" s="50" customFormat="1" ht="21" customHeight="1">
      <c r="A14" s="33">
        <v>10</v>
      </c>
      <c r="B14" s="62" t="s">
        <v>69</v>
      </c>
      <c r="C14" s="62">
        <v>10</v>
      </c>
      <c r="D14" s="66" t="s">
        <v>349</v>
      </c>
      <c r="E14" s="79"/>
      <c r="F14" s="62">
        <v>8123716091</v>
      </c>
      <c r="G14" s="78" t="s">
        <v>182</v>
      </c>
      <c r="H14" s="63">
        <v>90</v>
      </c>
      <c r="I14" s="63">
        <f t="shared" si="0"/>
        <v>67.5</v>
      </c>
    </row>
    <row r="15" spans="1:9" s="50" customFormat="1" ht="23.25" customHeight="1">
      <c r="A15" s="33">
        <v>11</v>
      </c>
      <c r="B15" s="62" t="s">
        <v>69</v>
      </c>
      <c r="C15" s="62">
        <v>11</v>
      </c>
      <c r="D15" s="13" t="s">
        <v>350</v>
      </c>
      <c r="E15" s="13" t="s">
        <v>351</v>
      </c>
      <c r="F15" s="62">
        <v>9354911026</v>
      </c>
      <c r="G15" s="78" t="s">
        <v>145</v>
      </c>
      <c r="H15" s="63">
        <v>210</v>
      </c>
      <c r="I15" s="63">
        <f t="shared" si="0"/>
        <v>157.5</v>
      </c>
    </row>
    <row r="16" spans="1:9" s="50" customFormat="1" ht="24.75" customHeight="1">
      <c r="A16" s="33">
        <v>12</v>
      </c>
      <c r="B16" s="62" t="s">
        <v>69</v>
      </c>
      <c r="C16" s="62">
        <v>12</v>
      </c>
      <c r="D16" s="13" t="s">
        <v>352</v>
      </c>
      <c r="E16" s="13" t="s">
        <v>353</v>
      </c>
      <c r="F16" s="62">
        <v>8123731643</v>
      </c>
      <c r="G16" s="78" t="s">
        <v>145</v>
      </c>
      <c r="H16" s="63">
        <v>75</v>
      </c>
      <c r="I16" s="63">
        <f t="shared" si="0"/>
        <v>56.25</v>
      </c>
    </row>
    <row r="17" spans="1:9" s="50" customFormat="1" ht="24" customHeight="1">
      <c r="A17" s="33">
        <v>13</v>
      </c>
      <c r="B17" s="62" t="s">
        <v>69</v>
      </c>
      <c r="C17" s="62">
        <v>13</v>
      </c>
      <c r="D17" s="79" t="s">
        <v>354</v>
      </c>
      <c r="E17" s="13" t="s">
        <v>355</v>
      </c>
      <c r="F17" s="62">
        <v>8123715377</v>
      </c>
      <c r="G17" s="78" t="s">
        <v>145</v>
      </c>
      <c r="H17" s="63">
        <v>200</v>
      </c>
      <c r="I17" s="63">
        <f t="shared" si="0"/>
        <v>150</v>
      </c>
    </row>
    <row r="18" spans="1:9" s="50" customFormat="1" ht="33">
      <c r="A18" s="33">
        <v>14</v>
      </c>
      <c r="B18" s="62" t="s">
        <v>69</v>
      </c>
      <c r="C18" s="62">
        <v>14</v>
      </c>
      <c r="D18" s="66" t="s">
        <v>356</v>
      </c>
      <c r="E18" s="66" t="s">
        <v>357</v>
      </c>
      <c r="F18" s="62">
        <v>8123719849</v>
      </c>
      <c r="G18" s="62" t="s">
        <v>42</v>
      </c>
      <c r="H18" s="63">
        <v>110</v>
      </c>
      <c r="I18" s="63">
        <f t="shared" si="0"/>
        <v>82.5</v>
      </c>
    </row>
    <row r="19" spans="1:9" s="50" customFormat="1" ht="23.25" customHeight="1">
      <c r="A19" s="33">
        <v>15</v>
      </c>
      <c r="B19" s="62" t="s">
        <v>69</v>
      </c>
      <c r="C19" s="62">
        <v>15</v>
      </c>
      <c r="D19" s="66" t="s">
        <v>358</v>
      </c>
      <c r="E19" s="13"/>
      <c r="F19" s="62">
        <v>8123734675</v>
      </c>
      <c r="G19" s="78" t="s">
        <v>182</v>
      </c>
      <c r="H19" s="63">
        <v>130</v>
      </c>
      <c r="I19" s="63">
        <f t="shared" si="0"/>
        <v>97.5</v>
      </c>
    </row>
    <row r="20" spans="1:9" s="50" customFormat="1" ht="24" customHeight="1">
      <c r="A20" s="33">
        <v>16</v>
      </c>
      <c r="B20" s="62" t="s">
        <v>69</v>
      </c>
      <c r="C20" s="62">
        <v>16</v>
      </c>
      <c r="D20" s="13" t="s">
        <v>359</v>
      </c>
      <c r="E20" s="13" t="s">
        <v>360</v>
      </c>
      <c r="F20" s="62">
        <v>8123781471</v>
      </c>
      <c r="G20" s="78" t="s">
        <v>145</v>
      </c>
      <c r="H20" s="63">
        <v>130</v>
      </c>
      <c r="I20" s="63">
        <f t="shared" si="0"/>
        <v>97.5</v>
      </c>
    </row>
    <row r="21" spans="1:9" s="50" customFormat="1" ht="24.75" customHeight="1">
      <c r="A21" s="33">
        <v>17</v>
      </c>
      <c r="B21" s="62" t="s">
        <v>69</v>
      </c>
      <c r="C21" s="62">
        <v>17</v>
      </c>
      <c r="D21" s="13" t="s">
        <v>361</v>
      </c>
      <c r="E21" s="13" t="s">
        <v>362</v>
      </c>
      <c r="F21" s="62">
        <v>8123733838</v>
      </c>
      <c r="G21" s="78" t="s">
        <v>145</v>
      </c>
      <c r="H21" s="63">
        <v>50</v>
      </c>
      <c r="I21" s="63">
        <f t="shared" si="0"/>
        <v>37.5</v>
      </c>
    </row>
    <row r="22" spans="1:9" s="50" customFormat="1" ht="23.25" customHeight="1">
      <c r="A22" s="33">
        <v>18</v>
      </c>
      <c r="B22" s="62" t="s">
        <v>69</v>
      </c>
      <c r="C22" s="62">
        <v>18</v>
      </c>
      <c r="D22" s="13" t="s">
        <v>363</v>
      </c>
      <c r="E22" s="13" t="s">
        <v>364</v>
      </c>
      <c r="F22" s="62">
        <v>9354911316</v>
      </c>
      <c r="G22" s="78" t="s">
        <v>145</v>
      </c>
      <c r="H22" s="63">
        <v>115</v>
      </c>
      <c r="I22" s="63">
        <f t="shared" si="0"/>
        <v>86.25</v>
      </c>
    </row>
    <row r="23" spans="1:9" s="50" customFormat="1" ht="24.75" customHeight="1">
      <c r="A23" s="33">
        <v>19</v>
      </c>
      <c r="B23" s="62" t="s">
        <v>69</v>
      </c>
      <c r="C23" s="62">
        <v>19</v>
      </c>
      <c r="D23" s="13" t="s">
        <v>365</v>
      </c>
      <c r="E23" s="13" t="s">
        <v>366</v>
      </c>
      <c r="F23" s="62">
        <v>8123734392</v>
      </c>
      <c r="G23" s="78" t="s">
        <v>145</v>
      </c>
      <c r="H23" s="63">
        <v>85</v>
      </c>
      <c r="I23" s="63">
        <f t="shared" si="0"/>
        <v>63.75</v>
      </c>
    </row>
    <row r="24" spans="1:9" s="50" customFormat="1" ht="24" customHeight="1">
      <c r="A24" s="33">
        <v>20</v>
      </c>
      <c r="B24" s="62" t="s">
        <v>69</v>
      </c>
      <c r="C24" s="62">
        <v>20</v>
      </c>
      <c r="D24" s="13" t="s">
        <v>367</v>
      </c>
      <c r="E24" s="13" t="s">
        <v>368</v>
      </c>
      <c r="F24" s="62">
        <v>8123735344</v>
      </c>
      <c r="G24" s="78" t="s">
        <v>145</v>
      </c>
      <c r="H24" s="63">
        <v>50</v>
      </c>
      <c r="I24" s="63">
        <f t="shared" si="0"/>
        <v>37.5</v>
      </c>
    </row>
    <row r="25" spans="1:9" s="50" customFormat="1" ht="20.25">
      <c r="A25" s="33">
        <v>21</v>
      </c>
      <c r="B25" s="62" t="s">
        <v>69</v>
      </c>
      <c r="C25" s="62">
        <v>21</v>
      </c>
      <c r="D25" s="65" t="s">
        <v>369</v>
      </c>
      <c r="E25" s="13" t="s">
        <v>370</v>
      </c>
      <c r="F25" s="62">
        <v>8123798929</v>
      </c>
      <c r="G25" s="78" t="s">
        <v>145</v>
      </c>
      <c r="H25" s="63">
        <v>325</v>
      </c>
      <c r="I25" s="63">
        <f t="shared" si="0"/>
        <v>243.75</v>
      </c>
    </row>
    <row r="26" spans="1:9" s="50" customFormat="1" ht="40.5">
      <c r="A26" s="33">
        <v>22</v>
      </c>
      <c r="B26" s="62" t="s">
        <v>69</v>
      </c>
      <c r="C26" s="62">
        <v>22</v>
      </c>
      <c r="D26" s="13" t="s">
        <v>371</v>
      </c>
      <c r="E26" s="65" t="s">
        <v>372</v>
      </c>
      <c r="F26" s="62">
        <v>8123717494</v>
      </c>
      <c r="G26" s="78" t="s">
        <v>145</v>
      </c>
      <c r="H26" s="63">
        <v>105</v>
      </c>
      <c r="I26" s="63">
        <f t="shared" si="0"/>
        <v>78.75</v>
      </c>
    </row>
    <row r="27" spans="1:9" s="50" customFormat="1" ht="20.25">
      <c r="A27" s="33">
        <v>23</v>
      </c>
      <c r="B27" s="62" t="s">
        <v>69</v>
      </c>
      <c r="C27" s="62">
        <v>23</v>
      </c>
      <c r="D27" s="13" t="s">
        <v>373</v>
      </c>
      <c r="E27" s="13" t="s">
        <v>374</v>
      </c>
      <c r="F27" s="62">
        <v>8123710631</v>
      </c>
      <c r="G27" s="78" t="s">
        <v>145</v>
      </c>
      <c r="H27" s="63">
        <v>210</v>
      </c>
      <c r="I27" s="63">
        <f t="shared" si="0"/>
        <v>157.5</v>
      </c>
    </row>
    <row r="28" spans="1:9" s="50" customFormat="1" ht="23.25" customHeight="1">
      <c r="A28" s="33">
        <v>24</v>
      </c>
      <c r="B28" s="62" t="s">
        <v>69</v>
      </c>
      <c r="C28" s="62">
        <v>24</v>
      </c>
      <c r="D28" s="13" t="s">
        <v>375</v>
      </c>
      <c r="E28" s="13" t="s">
        <v>376</v>
      </c>
      <c r="F28" s="62">
        <v>8123788142</v>
      </c>
      <c r="G28" s="78" t="s">
        <v>145</v>
      </c>
      <c r="H28" s="63">
        <v>130</v>
      </c>
      <c r="I28" s="63">
        <f t="shared" ref="I28:I35" si="1">H28-(H28*25/100)</f>
        <v>97.5</v>
      </c>
    </row>
    <row r="29" spans="1:9" s="50" customFormat="1" ht="22.5" customHeight="1">
      <c r="A29" s="33">
        <v>25</v>
      </c>
      <c r="B29" s="62" t="s">
        <v>69</v>
      </c>
      <c r="C29" s="62">
        <v>25</v>
      </c>
      <c r="D29" s="13" t="s">
        <v>378</v>
      </c>
      <c r="E29" s="13" t="s">
        <v>379</v>
      </c>
      <c r="F29" s="62">
        <v>8123735832</v>
      </c>
      <c r="G29" s="78" t="s">
        <v>145</v>
      </c>
      <c r="H29" s="63">
        <v>165</v>
      </c>
      <c r="I29" s="63">
        <f t="shared" si="1"/>
        <v>123.75</v>
      </c>
    </row>
    <row r="30" spans="1:9" s="50" customFormat="1" ht="20.25">
      <c r="A30" s="33">
        <v>26</v>
      </c>
      <c r="B30" s="62" t="s">
        <v>69</v>
      </c>
      <c r="C30" s="62">
        <v>26</v>
      </c>
      <c r="D30" s="13" t="s">
        <v>380</v>
      </c>
      <c r="E30" s="13" t="s">
        <v>381</v>
      </c>
      <c r="F30" s="62">
        <v>8123752433</v>
      </c>
      <c r="G30" s="78" t="s">
        <v>145</v>
      </c>
      <c r="H30" s="63">
        <v>190</v>
      </c>
      <c r="I30" s="63">
        <f t="shared" si="1"/>
        <v>142.5</v>
      </c>
    </row>
    <row r="31" spans="1:9" s="50" customFormat="1" ht="40.5">
      <c r="A31" s="33">
        <v>27</v>
      </c>
      <c r="B31" s="62" t="s">
        <v>69</v>
      </c>
      <c r="C31" s="62">
        <v>27</v>
      </c>
      <c r="D31" s="13" t="s">
        <v>382</v>
      </c>
      <c r="E31" s="13" t="s">
        <v>383</v>
      </c>
      <c r="F31" s="62">
        <v>8123719139</v>
      </c>
      <c r="G31" s="78" t="s">
        <v>145</v>
      </c>
      <c r="H31" s="63">
        <v>250</v>
      </c>
      <c r="I31" s="63">
        <f t="shared" si="1"/>
        <v>187.5</v>
      </c>
    </row>
    <row r="32" spans="1:9" s="50" customFormat="1" ht="40.5">
      <c r="A32" s="33">
        <v>28</v>
      </c>
      <c r="B32" s="62" t="s">
        <v>69</v>
      </c>
      <c r="C32" s="62">
        <v>28</v>
      </c>
      <c r="D32" s="13" t="s">
        <v>384</v>
      </c>
      <c r="E32" s="13" t="s">
        <v>385</v>
      </c>
      <c r="F32" s="62">
        <v>9354911187</v>
      </c>
      <c r="G32" s="78" t="s">
        <v>145</v>
      </c>
      <c r="H32" s="63">
        <v>310</v>
      </c>
      <c r="I32" s="63">
        <f t="shared" si="1"/>
        <v>232.5</v>
      </c>
    </row>
    <row r="33" spans="1:9" s="50" customFormat="1" ht="20.25">
      <c r="A33" s="33">
        <v>29</v>
      </c>
      <c r="B33" s="62" t="s">
        <v>69</v>
      </c>
      <c r="C33" s="62">
        <v>29</v>
      </c>
      <c r="D33" s="13" t="s">
        <v>386</v>
      </c>
      <c r="E33" s="13" t="s">
        <v>387</v>
      </c>
      <c r="F33" s="62">
        <v>8123714318</v>
      </c>
      <c r="G33" s="78" t="s">
        <v>145</v>
      </c>
      <c r="H33" s="63">
        <v>195</v>
      </c>
      <c r="I33" s="63">
        <f t="shared" si="1"/>
        <v>146.25</v>
      </c>
    </row>
    <row r="34" spans="1:9" s="50" customFormat="1" ht="24" customHeight="1">
      <c r="A34" s="33">
        <v>30</v>
      </c>
      <c r="B34" s="62" t="s">
        <v>69</v>
      </c>
      <c r="C34" s="62">
        <v>30</v>
      </c>
      <c r="D34" s="66" t="s">
        <v>388</v>
      </c>
      <c r="E34" s="13"/>
      <c r="F34" s="62">
        <v>9354913730</v>
      </c>
      <c r="G34" s="78" t="s">
        <v>182</v>
      </c>
      <c r="H34" s="63">
        <v>205</v>
      </c>
      <c r="I34" s="63">
        <f t="shared" si="1"/>
        <v>153.75</v>
      </c>
    </row>
    <row r="35" spans="1:9" s="50" customFormat="1" ht="20.25">
      <c r="A35" s="33">
        <v>31</v>
      </c>
      <c r="B35" s="62" t="s">
        <v>69</v>
      </c>
      <c r="C35" s="62">
        <v>31</v>
      </c>
      <c r="D35" s="13" t="s">
        <v>517</v>
      </c>
      <c r="E35" s="13" t="s">
        <v>377</v>
      </c>
      <c r="F35" s="62">
        <v>8123771182</v>
      </c>
      <c r="G35" s="78" t="s">
        <v>145</v>
      </c>
      <c r="H35" s="63">
        <v>140</v>
      </c>
      <c r="I35" s="63">
        <f t="shared" si="1"/>
        <v>105</v>
      </c>
    </row>
    <row r="36" spans="1:9" s="50" customFormat="1" ht="21">
      <c r="A36" s="109" t="s">
        <v>520</v>
      </c>
      <c r="B36" s="110"/>
      <c r="C36" s="110"/>
      <c r="D36" s="110"/>
      <c r="E36" s="110"/>
      <c r="F36" s="110"/>
      <c r="G36" s="111"/>
      <c r="H36" s="68">
        <f>SUM(H5:H35)</f>
        <v>5610</v>
      </c>
      <c r="I36" s="68">
        <f>SUM(I5:I35)</f>
        <v>4207.5</v>
      </c>
    </row>
    <row r="37" spans="1:9" s="50" customFormat="1" ht="25.5" customHeight="1">
      <c r="A37" s="33">
        <v>32</v>
      </c>
      <c r="B37" s="42" t="s">
        <v>235</v>
      </c>
      <c r="C37" s="33">
        <v>1</v>
      </c>
      <c r="D37" s="13" t="s">
        <v>312</v>
      </c>
      <c r="E37" s="13" t="s">
        <v>313</v>
      </c>
      <c r="F37" s="47" t="s">
        <v>314</v>
      </c>
      <c r="G37" s="42" t="s">
        <v>145</v>
      </c>
      <c r="H37" s="48">
        <v>160</v>
      </c>
      <c r="I37" s="63">
        <f>H37-(H37*45/100)</f>
        <v>88</v>
      </c>
    </row>
    <row r="38" spans="1:9" s="50" customFormat="1" ht="25.5" customHeight="1">
      <c r="A38" s="33">
        <v>33</v>
      </c>
      <c r="B38" s="42" t="s">
        <v>235</v>
      </c>
      <c r="C38" s="33">
        <v>2</v>
      </c>
      <c r="D38" s="13" t="s">
        <v>518</v>
      </c>
      <c r="E38" s="13" t="s">
        <v>315</v>
      </c>
      <c r="F38" s="47" t="s">
        <v>316</v>
      </c>
      <c r="G38" s="42" t="s">
        <v>145</v>
      </c>
      <c r="H38" s="48">
        <v>195</v>
      </c>
      <c r="I38" s="63">
        <f t="shared" ref="I38:I43" si="2">H38-(H38*45/100)</f>
        <v>107.25</v>
      </c>
    </row>
    <row r="39" spans="1:9" s="50" customFormat="1" ht="25.5" customHeight="1">
      <c r="A39" s="33">
        <v>34</v>
      </c>
      <c r="B39" s="42" t="s">
        <v>235</v>
      </c>
      <c r="C39" s="33">
        <v>3</v>
      </c>
      <c r="D39" s="13" t="s">
        <v>318</v>
      </c>
      <c r="E39" s="13" t="s">
        <v>319</v>
      </c>
      <c r="F39" s="47" t="s">
        <v>320</v>
      </c>
      <c r="G39" s="42" t="s">
        <v>145</v>
      </c>
      <c r="H39" s="48">
        <v>190</v>
      </c>
      <c r="I39" s="63">
        <f t="shared" si="2"/>
        <v>104.5</v>
      </c>
    </row>
    <row r="40" spans="1:9" s="50" customFormat="1" ht="25.5" customHeight="1">
      <c r="A40" s="33">
        <v>35</v>
      </c>
      <c r="B40" s="42" t="s">
        <v>235</v>
      </c>
      <c r="C40" s="33">
        <v>4</v>
      </c>
      <c r="D40" s="13" t="s">
        <v>321</v>
      </c>
      <c r="E40" s="13" t="s">
        <v>322</v>
      </c>
      <c r="F40" s="47" t="s">
        <v>323</v>
      </c>
      <c r="G40" s="42" t="s">
        <v>145</v>
      </c>
      <c r="H40" s="48">
        <v>135</v>
      </c>
      <c r="I40" s="63">
        <f t="shared" si="2"/>
        <v>74.25</v>
      </c>
    </row>
    <row r="41" spans="1:9" s="50" customFormat="1" ht="25.5" customHeight="1">
      <c r="A41" s="33">
        <v>36</v>
      </c>
      <c r="B41" s="42" t="s">
        <v>235</v>
      </c>
      <c r="C41" s="33">
        <v>5</v>
      </c>
      <c r="D41" s="13" t="s">
        <v>324</v>
      </c>
      <c r="E41" s="13" t="s">
        <v>317</v>
      </c>
      <c r="F41" s="47" t="s">
        <v>325</v>
      </c>
      <c r="G41" s="42" t="s">
        <v>145</v>
      </c>
      <c r="H41" s="48">
        <v>190</v>
      </c>
      <c r="I41" s="63">
        <f t="shared" si="2"/>
        <v>104.5</v>
      </c>
    </row>
    <row r="42" spans="1:9" s="50" customFormat="1" ht="25.5" customHeight="1">
      <c r="A42" s="33">
        <v>37</v>
      </c>
      <c r="B42" s="42" t="s">
        <v>235</v>
      </c>
      <c r="C42" s="33">
        <v>6</v>
      </c>
      <c r="D42" s="13" t="s">
        <v>326</v>
      </c>
      <c r="E42" s="13" t="s">
        <v>327</v>
      </c>
      <c r="F42" s="47" t="s">
        <v>328</v>
      </c>
      <c r="G42" s="42" t="s">
        <v>145</v>
      </c>
      <c r="H42" s="48">
        <v>385</v>
      </c>
      <c r="I42" s="63">
        <f t="shared" si="2"/>
        <v>211.75</v>
      </c>
    </row>
    <row r="43" spans="1:9" s="50" customFormat="1" ht="25.5" customHeight="1">
      <c r="A43" s="33">
        <v>38</v>
      </c>
      <c r="B43" s="42" t="s">
        <v>235</v>
      </c>
      <c r="C43" s="33">
        <v>7</v>
      </c>
      <c r="D43" s="13" t="s">
        <v>329</v>
      </c>
      <c r="E43" s="13" t="s">
        <v>330</v>
      </c>
      <c r="F43" s="47" t="s">
        <v>331</v>
      </c>
      <c r="G43" s="42" t="s">
        <v>145</v>
      </c>
      <c r="H43" s="48">
        <v>165</v>
      </c>
      <c r="I43" s="63">
        <f t="shared" si="2"/>
        <v>90.75</v>
      </c>
    </row>
    <row r="44" spans="1:9" s="50" customFormat="1" ht="21">
      <c r="A44" s="109" t="s">
        <v>522</v>
      </c>
      <c r="B44" s="110"/>
      <c r="C44" s="110"/>
      <c r="D44" s="110"/>
      <c r="E44" s="110"/>
      <c r="F44" s="110"/>
      <c r="G44" s="111"/>
      <c r="H44" s="40">
        <f>SUM(H37:H43)</f>
        <v>1420</v>
      </c>
      <c r="I44" s="40">
        <f>SUM(I37:I43)</f>
        <v>781</v>
      </c>
    </row>
  </sheetData>
  <mergeCells count="5">
    <mergeCell ref="A2:I2"/>
    <mergeCell ref="A3:I3"/>
    <mergeCell ref="A36:G36"/>
    <mergeCell ref="A44:G44"/>
    <mergeCell ref="G1:I1"/>
  </mergeCells>
  <conditionalFormatting sqref="F16">
    <cfRule type="duplicateValues" dxfId="2" priority="9"/>
  </conditionalFormatting>
  <conditionalFormatting sqref="F25">
    <cfRule type="duplicateValues" dxfId="1" priority="7"/>
  </conditionalFormatting>
  <conditionalFormatting sqref="F42:F43 E7:F8 E10:F10 E15:F15 F16 F25 F28 E30:F30 E33:F33 F21:F22 D5:D35 D45:F1048576 E35:F35 D37:D43">
    <cfRule type="duplicateValues" dxfId="0" priority="12"/>
  </conditionalFormatting>
  <printOptions horizontalCentered="1"/>
  <pageMargins left="0.51181102362204722" right="0.51181102362204722" top="0.35433070866141736" bottom="0.55118110236220474" header="0.31496062992125984" footer="0.31496062992125984"/>
  <pageSetup paperSize="9" scale="85" orientation="landscape" r:id="rId1"/>
  <headerFooter>
    <oddFooter>Page &amp;P of &amp;N</oddFoot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CLASS-01-05 Final</vt:lpstr>
      <vt:lpstr>CLASS-06-08  Final</vt:lpstr>
      <vt:lpstr>CLASS 09-10  Final (1000)</vt:lpstr>
      <vt:lpstr>CLASS 09-10  Final</vt:lpstr>
      <vt:lpstr>CLASS 11-12 Final (2500)</vt:lpstr>
      <vt:lpstr>CLASS 11-12 Final</vt:lpstr>
      <vt:lpstr>'CLASS 09-10  Final'!Print_Area</vt:lpstr>
      <vt:lpstr>'CLASS 09-10  Final (1000)'!Print_Area</vt:lpstr>
      <vt:lpstr>'CLASS 11-12 Final'!Print_Area</vt:lpstr>
      <vt:lpstr>'CLASS 11-12 Final (2500)'!Print_Area</vt:lpstr>
      <vt:lpstr>'CLASS-01-05 Final'!Print_Area</vt:lpstr>
      <vt:lpstr>'CLASS-06-08  Final'!Print_Area</vt:lpstr>
      <vt:lpstr>'CLASS 09-10  Final'!Print_Titles</vt:lpstr>
      <vt:lpstr>'CLASS 09-10  Final (1000)'!Print_Titles</vt:lpstr>
      <vt:lpstr>'CLASS 11-12 Final'!Print_Titles</vt:lpstr>
      <vt:lpstr>'CLASS 11-12 Final (2500)'!Print_Titles</vt:lpstr>
      <vt:lpstr>'CLASS-01-05 Final'!Print_Titles</vt:lpstr>
      <vt:lpstr>'CLASS-06-08  Final'!Print_Titles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BHATHI</dc:creator>
  <cp:lastModifiedBy>Desktop</cp:lastModifiedBy>
  <cp:lastPrinted>2023-01-20T09:05:35Z</cp:lastPrinted>
  <dcterms:created xsi:type="dcterms:W3CDTF">2022-08-22T04:15:40Z</dcterms:created>
  <dcterms:modified xsi:type="dcterms:W3CDTF">2023-01-23T08:04:31Z</dcterms:modified>
</cp:coreProperties>
</file>